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1-Carol\FBA&amp;美国\PackingList\"/>
    </mc:Choice>
  </mc:AlternateContent>
  <xr:revisionPtr revIDLastSave="0" documentId="13_ncr:1_{3678D3FE-8A9B-439A-AA3D-373244F64A5E}" xr6:coauthVersionLast="40" xr6:coauthVersionMax="40" xr10:uidLastSave="{00000000-0000-0000-0000-000000000000}"/>
  <bookViews>
    <workbookView xWindow="599" yWindow="104" windowWidth="19400" windowHeight="7384" tabRatio="895" xr2:uid="{00000000-000D-0000-FFFF-FFFF00000000}"/>
  </bookViews>
  <sheets>
    <sheet name="Chair Leg Cover" sheetId="10" r:id="rId1"/>
    <sheet name="Cigarette Case" sheetId="7" r:id="rId2"/>
    <sheet name="Decorative Paper Tape" sheetId="2" r:id="rId3"/>
    <sheet name="Decorative Skateboard Tape" sheetId="11" r:id="rId4"/>
    <sheet name="Earmuff" sheetId="12" r:id="rId5"/>
    <sheet name="Face Mask" sheetId="3" r:id="rId6"/>
    <sheet name="Headband" sheetId="8" r:id="rId7"/>
    <sheet name=" Oven Gloves" sheetId="5" r:id="rId8"/>
    <sheet name="Pencil Art Set" sheetId="9" r:id="rId9"/>
    <sheet name="Single Eye Mask" sheetId="1" r:id="rId10"/>
    <sheet name="Toilet Seat Cover Pad" sheetId="4" r:id="rId11"/>
  </sheets>
  <definedNames>
    <definedName name="_xlnm._FilterDatabase" localSheetId="2" hidden="1">'Decorative Paper Tape'!$A$2:$I$7</definedName>
    <definedName name="_xlnm.Print_Area" localSheetId="9">'Single Eye Mask'!$A$4</definedName>
  </definedNames>
  <calcPr calcId="181029"/>
</workbook>
</file>

<file path=xl/calcChain.xml><?xml version="1.0" encoding="utf-8"?>
<calcChain xmlns="http://schemas.openxmlformats.org/spreadsheetml/2006/main">
  <c r="E8" i="1" l="1"/>
  <c r="I8" i="11" l="1"/>
  <c r="J8" i="11" s="1"/>
  <c r="I7" i="11"/>
  <c r="J7" i="11" s="1"/>
  <c r="I6" i="11"/>
  <c r="J6" i="11" s="1"/>
  <c r="I5" i="11"/>
  <c r="J5" i="11" s="1"/>
  <c r="I4" i="11"/>
  <c r="J4" i="11" s="1"/>
  <c r="I3" i="11"/>
  <c r="J3" i="11" s="1"/>
  <c r="I2" i="11"/>
  <c r="J2" i="11" s="1"/>
  <c r="I3" i="10" l="1"/>
  <c r="I4" i="10"/>
  <c r="I5" i="10"/>
  <c r="I6" i="10"/>
  <c r="I7" i="10"/>
  <c r="H3" i="10"/>
  <c r="H4" i="10"/>
  <c r="H5" i="10"/>
  <c r="H6" i="10"/>
  <c r="H7" i="10"/>
  <c r="H2" i="10"/>
  <c r="I2" i="10" s="1"/>
  <c r="H7" i="12"/>
  <c r="I7" i="12" s="1"/>
  <c r="H6" i="12"/>
  <c r="I6" i="12" s="1"/>
  <c r="H5" i="12"/>
  <c r="I5" i="12" s="1"/>
  <c r="H4" i="12"/>
  <c r="I4" i="12" s="1"/>
  <c r="H3" i="12"/>
  <c r="I3" i="12" s="1"/>
  <c r="H2" i="12"/>
  <c r="I2" i="12" s="1"/>
  <c r="G4" i="9" l="1"/>
  <c r="H4" i="9" s="1"/>
  <c r="G3" i="9"/>
  <c r="H3" i="9" s="1"/>
  <c r="G2" i="9"/>
  <c r="H2" i="9" s="1"/>
  <c r="H3" i="8"/>
  <c r="I3" i="8" s="1"/>
  <c r="H2" i="8"/>
  <c r="I2" i="8" s="1"/>
  <c r="H4" i="7" l="1"/>
  <c r="I4" i="7" s="1"/>
  <c r="H3" i="7"/>
  <c r="I3" i="7" s="1"/>
  <c r="H2" i="7"/>
  <c r="I2" i="7" s="1"/>
  <c r="G2" i="5"/>
  <c r="H2" i="5" s="1"/>
  <c r="G3" i="5"/>
  <c r="H3" i="5" s="1"/>
  <c r="H4" i="4"/>
  <c r="I4" i="4" s="1"/>
  <c r="H3" i="4"/>
  <c r="I3" i="4" s="1"/>
  <c r="H2" i="4"/>
  <c r="I2" i="4" s="1"/>
  <c r="H6" i="3"/>
  <c r="I6" i="3" s="1"/>
  <c r="H5" i="3"/>
  <c r="I5" i="3" s="1"/>
  <c r="H4" i="3"/>
  <c r="I4" i="3" s="1"/>
  <c r="H3" i="3"/>
  <c r="I3" i="3" s="1"/>
  <c r="H2" i="3"/>
  <c r="I2" i="3" s="1"/>
  <c r="I3" i="2"/>
  <c r="I2" i="2"/>
  <c r="H7" i="2" l="1"/>
  <c r="I7" i="2" s="1"/>
  <c r="H6" i="2"/>
  <c r="I6" i="2" s="1"/>
  <c r="H5" i="2"/>
  <c r="I5" i="2" s="1"/>
  <c r="H4" i="2"/>
  <c r="I4" i="2" s="1"/>
  <c r="H3" i="2"/>
  <c r="H2" i="2" l="1"/>
  <c r="H5" i="1" l="1"/>
  <c r="I5" i="1" s="1"/>
  <c r="H7" i="1"/>
  <c r="I7" i="1" s="1"/>
  <c r="H6" i="1"/>
  <c r="I6" i="1" s="1"/>
  <c r="H4" i="1"/>
  <c r="I4" i="1" s="1"/>
  <c r="H3" i="1"/>
  <c r="I3" i="1" s="1"/>
  <c r="H2" i="1"/>
  <c r="I2" i="1" s="1"/>
  <c r="G9" i="11" l="1"/>
  <c r="F8" i="12"/>
  <c r="F8" i="10" l="1"/>
  <c r="E5" i="9" l="1"/>
  <c r="F4" i="8" l="1"/>
  <c r="F5" i="7"/>
  <c r="E4" i="5"/>
  <c r="F5" i="4"/>
  <c r="F7" i="3"/>
  <c r="F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 Chen</author>
  </authors>
  <commentList>
    <comment ref="G1" authorId="0" shapeId="0" xr:uid="{141FD04E-BE41-4C87-9371-148DA0001ACE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  <comment ref="H1" authorId="0" shapeId="0" xr:uid="{F4304146-01CF-48D0-91D4-28215F24FCD9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  <comment ref="I1" authorId="0" shapeId="0" xr:uid="{3082975A-8C7A-4993-96FA-FBDDA148CDD3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 Chen</author>
  </authors>
  <commentList>
    <comment ref="G1" authorId="0" shapeId="0" xr:uid="{32906D05-C4F5-4ACD-8C67-B6A65E19D764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  <comment ref="H1" authorId="0" shapeId="0" xr:uid="{2BD03FE6-0A9F-4C2D-AD2B-7A36BDD193DA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  <comment ref="I1" authorId="0" shapeId="0" xr:uid="{970A6418-7FAE-4266-8E77-D681AE3D121E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 Chen</author>
  </authors>
  <commentList>
    <comment ref="G1" authorId="0" shapeId="0" xr:uid="{C9745823-13E8-49D6-83D0-EFEB6CEA6AC5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  <comment ref="H1" authorId="0" shapeId="0" xr:uid="{01786FC6-E857-447A-ADD2-33DD37F585A4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  <comment ref="I1" authorId="0" shapeId="0" xr:uid="{72B7D578-5D58-485D-8D95-4AA554297A8C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 Chen</author>
  </authors>
  <commentList>
    <comment ref="G1" authorId="0" shapeId="0" xr:uid="{F9884B9B-1206-4232-9781-DBECF7282C57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  <comment ref="H1" authorId="0" shapeId="0" xr:uid="{5E557080-E4BC-4BDA-82F5-408D001E7137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  <comment ref="I1" authorId="0" shapeId="0" xr:uid="{D4F1B3D3-0AD5-441A-B47E-158DADCE5A60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 Chen</author>
  </authors>
  <commentList>
    <comment ref="G1" authorId="0" shapeId="0" xr:uid="{6C9B0186-B124-4CE8-BD79-0E03498E5ED3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  <comment ref="H1" authorId="0" shapeId="0" xr:uid="{CDBAD597-7D98-42A1-8941-583639167D5B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  <comment ref="I1" authorId="0" shapeId="0" xr:uid="{F37DFD28-29E5-4056-8933-311FE71FDA83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 Chen</author>
  </authors>
  <commentList>
    <comment ref="H1" authorId="0" shapeId="0" xr:uid="{FC8F7127-AF67-43EF-AEA1-19F9C185BBEC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  <comment ref="I1" authorId="0" shapeId="0" xr:uid="{A9F62C52-0DA6-4A70-8AC7-73150DB9795B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  <comment ref="J1" authorId="0" shapeId="0" xr:uid="{471526DB-6B4B-47E2-85AD-CED0BE7F0EB6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 Chen</author>
  </authors>
  <commentList>
    <comment ref="G1" authorId="0" shapeId="0" xr:uid="{4AF74D6D-09AD-4862-BF67-3B6F40F22296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  <comment ref="H1" authorId="0" shapeId="0" xr:uid="{DC555578-C1D5-491F-9378-AC07ED16B50B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  <comment ref="I1" authorId="0" shapeId="0" xr:uid="{7BFC8D9F-2CFF-43DE-B928-714A839A9EBA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 Chen</author>
  </authors>
  <commentList>
    <comment ref="G1" authorId="0" shapeId="0" xr:uid="{44F22E16-ABD9-4D99-953B-71995C83C40D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  <comment ref="H1" authorId="0" shapeId="0" xr:uid="{5D7927D3-2A0F-4666-A04B-4065EE8B0537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  <comment ref="I1" authorId="0" shapeId="0" xr:uid="{B994839C-D131-4A09-8200-01827A1319EA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 Chen</author>
  </authors>
  <commentList>
    <comment ref="G1" authorId="0" shapeId="0" xr:uid="{1046A337-81F4-492F-A0BE-5B9E50C2DB6E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  <comment ref="H1" authorId="0" shapeId="0" xr:uid="{18186BC7-57C2-4679-B3CA-AFABC9CA596F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  <comment ref="I1" authorId="0" shapeId="0" xr:uid="{DA7464FD-3074-4A5B-B6B0-A1E3BAB34D20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 Chen</author>
  </authors>
  <commentList>
    <comment ref="F1" authorId="0" shapeId="0" xr:uid="{A416617C-CDE3-45E8-8228-D11E4F267B7D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  <comment ref="G1" authorId="0" shapeId="0" xr:uid="{E7D650F0-8AB1-4DD1-9A59-A56922A41F75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  <comment ref="H1" authorId="0" shapeId="0" xr:uid="{EE2AABE9-E255-4FDD-84D6-235A92DF055B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 Chen</author>
  </authors>
  <commentList>
    <comment ref="F1" authorId="0" shapeId="0" xr:uid="{26B70316-FF58-4622-9E3C-CA4CBAA4DBED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  <comment ref="G1" authorId="0" shapeId="0" xr:uid="{8BEB253A-336D-44C3-B746-9F2CC43427E8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  <comment ref="H1" authorId="0" shapeId="0" xr:uid="{A5BE900D-11E8-4FA4-93D9-D2AEEFEFA838}">
      <text>
        <r>
          <rPr>
            <b/>
            <sz val="9"/>
            <color indexed="81"/>
            <rFont val="宋体"/>
            <charset val="134"/>
          </rPr>
          <t>Carol Chen:</t>
        </r>
        <r>
          <rPr>
            <sz val="9"/>
            <color indexed="81"/>
            <rFont val="宋体"/>
            <charset val="134"/>
          </rPr>
          <t xml:space="preserve">
Weight of Per SKU</t>
        </r>
      </text>
    </comment>
  </commentList>
</comments>
</file>

<file path=xl/sharedStrings.xml><?xml version="1.0" encoding="utf-8"?>
<sst xmlns="http://schemas.openxmlformats.org/spreadsheetml/2006/main" count="307" uniqueCount="171">
  <si>
    <t>SKU</t>
  </si>
  <si>
    <t>WK-BEA11061971-SQUARE00232</t>
  </si>
  <si>
    <t>WK-BEA11061971-SQUARE00221</t>
  </si>
  <si>
    <t>WK-BEA11061971-SQUARE01034</t>
  </si>
  <si>
    <t>WK-BEA11061971-SQUARE01031</t>
  </si>
  <si>
    <t>WK-BEA11061971-SQUARE00227</t>
  </si>
  <si>
    <t>WK-OFF228921-SQUARE00339</t>
  </si>
  <si>
    <t>WK-OFF228921-SQUARE00351</t>
  </si>
  <si>
    <t>WK-OFF228921-SQUARE00342</t>
  </si>
  <si>
    <t>WK-OFF228921-SQUARE00353</t>
  </si>
  <si>
    <t>WK-OFF228921-ETHAN00757</t>
  </si>
  <si>
    <t>WK-SPO2474985011-ETHAN00180</t>
  </si>
  <si>
    <t>WK-SPO2474985011-ETHAN00181</t>
  </si>
  <si>
    <t>WK-SPO2474985011-ETHAN00183</t>
  </si>
  <si>
    <t>WK-SPO2474985011-ETHAN00184</t>
  </si>
  <si>
    <t>WK-SPO2474985011-ETHAN00185</t>
  </si>
  <si>
    <t>BB-27</t>
  </si>
  <si>
    <t>BB-20</t>
  </si>
  <si>
    <t>BB-37</t>
  </si>
  <si>
    <t>BB-38</t>
  </si>
  <si>
    <t>WK-HOM3731791-KRIS00481</t>
  </si>
  <si>
    <t>WK-HOM3731791-KRIS00482</t>
  </si>
  <si>
    <t>WK-HOM3731791-KRIS00486</t>
  </si>
  <si>
    <t>WK-HOM678536011-SQUARE00434</t>
  </si>
  <si>
    <t>WK-HOM678536011-SQUARE00429</t>
  </si>
  <si>
    <t>WK-HEA10342495011-ETHAN00293</t>
  </si>
  <si>
    <t>WK-HEA10342495011-ETHAN00292</t>
  </si>
  <si>
    <t>WK-HEA10342495011-ETHAN00291</t>
    <phoneticPr fontId="2" type="noConversion"/>
  </si>
  <si>
    <t>来福爱仕烟盒20支装超薄男士女士自动弹盖创意香菸盒直接装软包</t>
  </si>
  <si>
    <t>来福爱仕烟盒21支装超薄男士女士自动弹盖创意香菸盒直接装软包</t>
  </si>
  <si>
    <t>来福爱仕烟盒22支装超薄男士女士自动弹盖创意香菸盒直接装软包</t>
  </si>
  <si>
    <t>WK-CLO2474978011-ETHAN00002</t>
  </si>
  <si>
    <t>WK-CLO2474978011-ETHAN00005</t>
  </si>
  <si>
    <t>WK-OFF12901051-SQUARE00675</t>
  </si>
  <si>
    <t>WK-OFF12901051-SQUARE00681</t>
    <phoneticPr fontId="2" type="noConversion"/>
  </si>
  <si>
    <t>WK-OFF12901051-SQUARE00672</t>
    <phoneticPr fontId="2" type="noConversion"/>
  </si>
  <si>
    <t>WK-HOM8566630011-CAROL00448</t>
  </si>
  <si>
    <t>WK-HOM8566630011-CAROL00449</t>
  </si>
  <si>
    <t>WK-HOM8566630011-CAROL00450</t>
  </si>
  <si>
    <t>WK-HOM8566630011-CAROL00451</t>
  </si>
  <si>
    <t>WK-HOM8566630011-CAROL00452</t>
  </si>
  <si>
    <t>WK-HOM8566630011-CAROL00453</t>
  </si>
  <si>
    <t>WK-CLO2474962011-LIZ00818</t>
  </si>
  <si>
    <t>WK-CLO2474962011-LIZ00819</t>
  </si>
  <si>
    <t>WK-CLO2474962011-LIZ00820</t>
  </si>
  <si>
    <t>WK-CLO2474962011-LIZ00821</t>
  </si>
  <si>
    <t>WK-CLO2474962011-LIZ00822</t>
  </si>
  <si>
    <t>WK-CLO2474962011-LIZ00823</t>
    <phoneticPr fontId="2" type="noConversion"/>
  </si>
  <si>
    <t>WK-SPO3416161-KRIS00707</t>
  </si>
  <si>
    <t>WK-SPO3416161-KRIS00689</t>
  </si>
  <si>
    <t>WK-SPO3416161-KRIS00704</t>
  </si>
  <si>
    <t>WK-SPO3416161-KRIS00740</t>
  </si>
  <si>
    <t>WK-SPO3416161-KRIS00717</t>
    <phoneticPr fontId="2" type="noConversion"/>
  </si>
  <si>
    <t>WK-SPO3416161-KRIS00746</t>
    <phoneticPr fontId="2" type="noConversion"/>
  </si>
  <si>
    <t>WK-BEA11061971-SQUARE00231</t>
    <phoneticPr fontId="2" type="noConversion"/>
  </si>
  <si>
    <t>Image</t>
  </si>
  <si>
    <t>Product Name</t>
  </si>
  <si>
    <t>Quantity</t>
  </si>
  <si>
    <t>Adult Kids Amblyopia Strabismus Lazy Eye Adjustable Soft Pirate Eye Patch Single Eye Mask (Kids) ,m</t>
  </si>
  <si>
    <r>
      <t>Weight</t>
    </r>
    <r>
      <rPr>
        <b/>
        <sz val="12"/>
        <color rgb="FFFF0000"/>
        <rFont val="Calibri"/>
        <family val="2"/>
        <scheme val="minor"/>
      </rPr>
      <t>(KG)</t>
    </r>
  </si>
  <si>
    <r>
      <t>Weight</t>
    </r>
    <r>
      <rPr>
        <b/>
        <sz val="12"/>
        <color rgb="FF00B0F0"/>
        <rFont val="Calibri"/>
        <family val="2"/>
        <scheme val="minor"/>
      </rPr>
      <t>(LB)</t>
    </r>
  </si>
  <si>
    <r>
      <t>Weight</t>
    </r>
    <r>
      <rPr>
        <b/>
        <sz val="12"/>
        <color rgb="FF00B050"/>
        <rFont val="Calibri"/>
        <family val="2"/>
        <scheme val="minor"/>
      </rPr>
      <t>(OZ)</t>
    </r>
  </si>
  <si>
    <t>Adult Kids Amblyopia Strabismus Lazy Eye Adjustable Soft Pirate Eye Patch Single Eye Mask (Adult),i</t>
  </si>
  <si>
    <t>Adult Kids Amblyopia Strabismus Lazy Eye Adjustable Soft Pirate Eye Patch Single Eye Mask (Kids) ,n</t>
  </si>
  <si>
    <t>Adult Kids Amblyopia Strabismus Lazy Eye Adjustable Soft Pirate Eye Patch Single Eye Mask (Kids) ,c</t>
  </si>
  <si>
    <t>Adult Kids Amblyopia Strabismus Lazy Eye Adjustable Soft Pirate Eye Patch Single Eye Mask (Adult) ,f</t>
  </si>
  <si>
    <t>Adult Kids Amblyopia Strabismus Lazy Eye Adjustable Soft Pirate Eye Patch Single Eye Mask (Kids) ,i</t>
  </si>
  <si>
    <t>Size</t>
  </si>
  <si>
    <t>Kids</t>
  </si>
  <si>
    <t>Adult</t>
  </si>
  <si>
    <t>WK-OFF228921-ETHAN00747</t>
  </si>
  <si>
    <t>Style</t>
  </si>
  <si>
    <t>Australia</t>
  </si>
  <si>
    <t>Italy</t>
  </si>
  <si>
    <t>Denmark</t>
  </si>
  <si>
    <t>England</t>
  </si>
  <si>
    <t>Gray</t>
  </si>
  <si>
    <t>C/NO.</t>
  </si>
  <si>
    <t>Pencil Art Set 001 (50)</t>
  </si>
  <si>
    <t>Pencil Art Set 001 (24)</t>
  </si>
  <si>
    <t>Pencil Art Set 001 (10)</t>
  </si>
  <si>
    <t>Pencil Art Set 001 (20)</t>
  </si>
  <si>
    <t>Total</t>
  </si>
  <si>
    <t>Light Brown</t>
  </si>
  <si>
    <t>Masking Tape 001 (5)</t>
  </si>
  <si>
    <t>Masking Tape 001 (10)</t>
  </si>
  <si>
    <t>Masking Tape 001 (14)</t>
  </si>
  <si>
    <t>Set of 5 Seasons Color Decorative Craft Washi Masking Tape for DIY and Gift Wrapping 15mmx7m #19</t>
  </si>
  <si>
    <t>Set of 5 Soft Color Series Solid Color Decorative Craft Washi Masking Tape 15mmx10m, Gray</t>
  </si>
  <si>
    <t>Decorative Craft Masking Tape DIY Crafts Gift Washi Tape 40mmx7m,Australia</t>
  </si>
  <si>
    <t>Decorative Craft Masking Tape DIY Crafts Gift Washi Tape 40mmx7m,Denmark</t>
  </si>
  <si>
    <t>Decorative Craft Masking Tape DIY Crafts Gift Washi Tape 40mmx7m,Italy</t>
  </si>
  <si>
    <t>Decorative Craft Masking Tape DIY Crafts Gift Washi Tape 40mmx7m,Britain</t>
  </si>
  <si>
    <t>Face Mask 001 (5)</t>
  </si>
  <si>
    <t>BF-04 White</t>
  </si>
  <si>
    <t>Total:</t>
  </si>
  <si>
    <t>Outdoor Fancy Balaclavas Headwear Hood Face Mask for Cycling Skiing Snowboarding, Skull-2</t>
  </si>
  <si>
    <t>Outdoor Fancy Balaclavas Headwear Hood Face Mask for Cycling Skiing Snowboarding, Monster</t>
  </si>
  <si>
    <t>Outdoor Fancy Balaclavas Headwear Hood Face Mask for Cycling Skiing Snowboarding, Tiger-3</t>
  </si>
  <si>
    <t xml:space="preserve">Outdoor Fancy Balaclavas Headwear Hood Face Mask for Cycling Skiing Snowboarding, Tiger-4
</t>
  </si>
  <si>
    <t>Outdoor Fancy Balaclavas Headwear Hood Face Mask for Cycling Skiing Snowboarding, White</t>
  </si>
  <si>
    <t>Light Blue</t>
  </si>
  <si>
    <t>White</t>
  </si>
  <si>
    <t>Navy</t>
  </si>
  <si>
    <t>Color</t>
  </si>
  <si>
    <t>Toilet Seat Cover Pad 001 (3)</t>
  </si>
  <si>
    <t>Toilet Seat Cover Pad 002 (3)</t>
  </si>
  <si>
    <t>Universal Bathroom Memory Foam Toilet Seat Cover Pad Soft Thicker Warmer Stretchable Washable #13</t>
  </si>
  <si>
    <t>Universal Bathroom Memory Foam Toilet Seat Cover Pad Soft Thicker Warmer Stretchable Washable #14</t>
  </si>
  <si>
    <t>Universal Bathroom Memory Foam Toilet Seat Cover Pad Soft Thicker Warmer Stretchable Washable #18</t>
  </si>
  <si>
    <t>Oven Gloves 001 (5)</t>
  </si>
  <si>
    <t>Oven Gloves 002 (5)</t>
  </si>
  <si>
    <t>1 Pair Oven Gloves Non-Slip Kitchen Oven Mitts Heat Resistant Cooking Gloves,m</t>
  </si>
  <si>
    <t>1 Pair Oven Gloves Non-Slip Kitchen Oven Mitts Heat Resistant Cooking Gloves,r</t>
  </si>
  <si>
    <t>Gold</t>
  </si>
  <si>
    <t>Blue</t>
  </si>
  <si>
    <t>Cigarette Case 002(5)</t>
  </si>
  <si>
    <t>Cigarette Case 001(5)</t>
  </si>
  <si>
    <t>Pink-Strawberry</t>
  </si>
  <si>
    <t>Blue-Daisy</t>
  </si>
  <si>
    <t>Elastic tightened bow styles fashionable scarf hair band headband (Strawberry - Pink)</t>
  </si>
  <si>
    <t xml:space="preserve"> Elastic tightened bow styles fashionable scarf hair band headband ( blue stripes)</t>
  </si>
  <si>
    <t>Pencil Art Set 001 (3)</t>
  </si>
  <si>
    <t>Professional Art Kit Drawing and Sketching Pencil Art Set with Bag/Case,m</t>
  </si>
  <si>
    <t xml:space="preserve"> Professional Art Kit Drawing and Sketching Pencil Art Set with Bag/Case,d</t>
  </si>
  <si>
    <t>Professional Art Kit Drawing and Sketching Pencil Art Set with Bag/Case,g</t>
  </si>
  <si>
    <t>Star-Moon-Pink</t>
  </si>
  <si>
    <t>Star-Moon-White</t>
  </si>
  <si>
    <t>Rabbit-Brown</t>
  </si>
  <si>
    <t>Rabbit-White</t>
  </si>
  <si>
    <t>Earmuffs 001 (3)</t>
  </si>
  <si>
    <t>Deer-Brown</t>
  </si>
  <si>
    <t>Deer-Beige</t>
  </si>
  <si>
    <t>Unisex Winter Earmuffs Cute Ear Warmers for Women Plush Earmuffs,star moon,pink</t>
  </si>
  <si>
    <t>Unisex Winter Earmuffs Cute Ear Warmers for Women Plush Earmuffs,star moon,white</t>
  </si>
  <si>
    <t>Unisex Winter Earmuffs Cute Ear Warmers for Women Plush Earmuffs,rabbit,brown</t>
  </si>
  <si>
    <t>Unisex Winter Earmuffs Cute Ear Warmers for Women Plush Earmuffs,rabbit,white</t>
  </si>
  <si>
    <t>Unisex Winter Earmuffs Cute Ear Warmers for Women Plush Earmuffs,reindeer,brown</t>
  </si>
  <si>
    <t>Unisex Winter Earmuffs Cute Ear Warmers for Women Plush Earmuffs,reindeer,grey</t>
  </si>
  <si>
    <t>Chair Leg Cover 001 (5)</t>
  </si>
  <si>
    <t>Chair Leg Cover 002 (13)</t>
  </si>
  <si>
    <t>16Pcs Chair Leg Floor Protectors Chair Socks Furniture Feet Pads Fabric Chair Protectors #1</t>
  </si>
  <si>
    <t>16Pcs Chair Leg Floor Protectors Chair Socks Furniture Feet Pads Fabric Chair Protectors #2</t>
  </si>
  <si>
    <t xml:space="preserve"> 16Pcs Chair Leg Floor Protectors Chair Socks Furniture Feet Pads Fabric Chair Protectors #3</t>
  </si>
  <si>
    <t>16Pcs Chair Leg Floor Protectors Chair Socks Furniture Feet Pads Fabric Chair Protectors #4</t>
  </si>
  <si>
    <t xml:space="preserve"> 8Pcs Chair Leg Floor Protectors Chair Socks Furniture Feet Pads Fabric Chair Protectors #5</t>
  </si>
  <si>
    <t>8Pcs Chair Leg Floor Protectors Chair Socks Furniture Feet Pads Fabric Chair Protectors #6</t>
  </si>
  <si>
    <t>Brown</t>
  </si>
  <si>
    <t>Solid-Brown</t>
  </si>
  <si>
    <t>Solid-Khaki</t>
  </si>
  <si>
    <t>Pattern-Brown</t>
  </si>
  <si>
    <t>Pattern-Black</t>
  </si>
  <si>
    <t>Beige</t>
  </si>
  <si>
    <t>47" x 9.8" 
(120 x 25 cm)</t>
  </si>
  <si>
    <t>WK-SPO3416161-KRIS00693</t>
  </si>
  <si>
    <t>Skateboard Grip Tape 001 (3)</t>
  </si>
  <si>
    <t>Skateboard Grip Tape 002 (3)</t>
  </si>
  <si>
    <t>Skateboard Grip Tape 003 (3)</t>
  </si>
  <si>
    <t>Skateboard Grip Tape 003 (5)</t>
  </si>
  <si>
    <t>Packing</t>
  </si>
  <si>
    <t>Please roll up the sticker with a cylindrical object, wrap the protective film when send it before.</t>
  </si>
  <si>
    <t xml:space="preserve"> Skateboard Grip tape Sheet BUBBLE FREE Scrub stickers Wear-resistant Anti-slip，Purple #35</t>
  </si>
  <si>
    <t>47.2 "x 9.8"
(120 x 25 cm)</t>
  </si>
  <si>
    <t>Skateboard Grip tape Sheet BUBBLE FREE Scrub stickers Wear-resistant Anti-slip，Black #17</t>
  </si>
  <si>
    <t>Skateboard Grip tape Sheet BUBBLE FREE Scrub stickers Wear-resistant Anti-slip，Purple #32</t>
  </si>
  <si>
    <t>Skateboard Grip tape Sheet BUBBLE FREE Scrub stickers Wear-resistant Anti-slip #67</t>
  </si>
  <si>
    <t>Skateboard Grip tape Sheet BUBBLE FREE Scrub stickers Wear-resistant Anti-slip，Black #45</t>
  </si>
  <si>
    <t>48" x 8.6"
(122 x 28 cm)</t>
  </si>
  <si>
    <t>Skateboard Grip tape Sheet BUBBLE FREE Scrub stickers Wear-resistant Anti-slip #21</t>
  </si>
  <si>
    <t>Skateboard Grip tape Sheet BUBBLE FREE Scrub stickers Wear-resistant Anti-slip,Black #73</t>
  </si>
  <si>
    <t>9 "x 33"
(23 x 84 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</si>
</sst>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b/>
      <sz val="12"/>
      <color theme="1"/>
      <name val="Calibri"/>
      <family val="2"/>
      <charset val="134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宋体"/>
      <charset val="134"/>
    </font>
    <font>
      <b/>
      <sz val="9"/>
      <color indexed="81"/>
      <name val="宋体"/>
      <charset val="134"/>
    </font>
    <font>
      <sz val="11"/>
      <name val="Calibri"/>
      <family val="3"/>
      <charset val="134"/>
      <scheme val="minor"/>
    </font>
    <font>
      <sz val="11"/>
      <name val="Calibri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1" xfId="0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1" xfId="0" applyFill="1" applyBorder="1" applyAlignment="1">
      <alignment horizontal="right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3.jpeg"/><Relationship Id="rId2" Type="http://schemas.openxmlformats.org/officeDocument/2006/relationships/image" Target="../media/image42.jpeg"/><Relationship Id="rId1" Type="http://schemas.openxmlformats.org/officeDocument/2006/relationships/image" Target="../media/image41.jpeg"/><Relationship Id="rId6" Type="http://schemas.openxmlformats.org/officeDocument/2006/relationships/image" Target="../media/image46.jpeg"/><Relationship Id="rId5" Type="http://schemas.openxmlformats.org/officeDocument/2006/relationships/image" Target="../media/image45.jpeg"/><Relationship Id="rId4" Type="http://schemas.openxmlformats.org/officeDocument/2006/relationships/image" Target="../media/image44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9.jpeg"/><Relationship Id="rId2" Type="http://schemas.openxmlformats.org/officeDocument/2006/relationships/image" Target="../media/image48.jpeg"/><Relationship Id="rId1" Type="http://schemas.openxmlformats.org/officeDocument/2006/relationships/image" Target="../media/image47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11.jpeg"/><Relationship Id="rId1" Type="http://schemas.openxmlformats.org/officeDocument/2006/relationships/image" Target="../media/image10.jpeg"/><Relationship Id="rId6" Type="http://schemas.openxmlformats.org/officeDocument/2006/relationships/image" Target="../media/image15.png"/><Relationship Id="rId5" Type="http://schemas.openxmlformats.org/officeDocument/2006/relationships/image" Target="../media/image14.jpeg"/><Relationship Id="rId4" Type="http://schemas.openxmlformats.org/officeDocument/2006/relationships/image" Target="../media/image1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jpeg"/><Relationship Id="rId7" Type="http://schemas.openxmlformats.org/officeDocument/2006/relationships/image" Target="../media/image22.jpeg"/><Relationship Id="rId2" Type="http://schemas.openxmlformats.org/officeDocument/2006/relationships/image" Target="../media/image17.jpeg"/><Relationship Id="rId1" Type="http://schemas.openxmlformats.org/officeDocument/2006/relationships/image" Target="../media/image16.jpeg"/><Relationship Id="rId6" Type="http://schemas.openxmlformats.org/officeDocument/2006/relationships/image" Target="../media/image21.jpeg"/><Relationship Id="rId5" Type="http://schemas.openxmlformats.org/officeDocument/2006/relationships/image" Target="../media/image20.jpeg"/><Relationship Id="rId4" Type="http://schemas.openxmlformats.org/officeDocument/2006/relationships/image" Target="../media/image19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5.jpeg"/><Relationship Id="rId2" Type="http://schemas.openxmlformats.org/officeDocument/2006/relationships/image" Target="../media/image24.jpeg"/><Relationship Id="rId1" Type="http://schemas.openxmlformats.org/officeDocument/2006/relationships/image" Target="../media/image23.jpeg"/><Relationship Id="rId6" Type="http://schemas.openxmlformats.org/officeDocument/2006/relationships/image" Target="../media/image28.jpeg"/><Relationship Id="rId5" Type="http://schemas.openxmlformats.org/officeDocument/2006/relationships/image" Target="../media/image27.jpeg"/><Relationship Id="rId4" Type="http://schemas.openxmlformats.org/officeDocument/2006/relationships/image" Target="../media/image26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1.jpeg"/><Relationship Id="rId2" Type="http://schemas.openxmlformats.org/officeDocument/2006/relationships/image" Target="../media/image30.jpeg"/><Relationship Id="rId1" Type="http://schemas.openxmlformats.org/officeDocument/2006/relationships/image" Target="../media/image29.jpeg"/><Relationship Id="rId5" Type="http://schemas.openxmlformats.org/officeDocument/2006/relationships/image" Target="../media/image33.jpeg"/><Relationship Id="rId4" Type="http://schemas.openxmlformats.org/officeDocument/2006/relationships/image" Target="../media/image3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5.jpeg"/><Relationship Id="rId1" Type="http://schemas.openxmlformats.org/officeDocument/2006/relationships/image" Target="../media/image34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7.jpeg"/><Relationship Id="rId1" Type="http://schemas.openxmlformats.org/officeDocument/2006/relationships/image" Target="../media/image36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0.jpeg"/><Relationship Id="rId2" Type="http://schemas.openxmlformats.org/officeDocument/2006/relationships/image" Target="../media/image39.jpeg"/><Relationship Id="rId1" Type="http://schemas.openxmlformats.org/officeDocument/2006/relationships/image" Target="../media/image3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47626</xdr:rowOff>
    </xdr:from>
    <xdr:to>
      <xdr:col>1</xdr:col>
      <xdr:colOff>828674</xdr:colOff>
      <xdr:row>1</xdr:row>
      <xdr:rowOff>1114425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025" y="1095376"/>
          <a:ext cx="666749" cy="1066799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161927</xdr:colOff>
      <xdr:row>2</xdr:row>
      <xdr:rowOff>47627</xdr:rowOff>
    </xdr:from>
    <xdr:to>
      <xdr:col>1</xdr:col>
      <xdr:colOff>762001</xdr:colOff>
      <xdr:row>2</xdr:row>
      <xdr:rowOff>1109705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027" y="2238377"/>
          <a:ext cx="600074" cy="1062078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133351</xdr:colOff>
      <xdr:row>3</xdr:row>
      <xdr:rowOff>47626</xdr:rowOff>
    </xdr:from>
    <xdr:to>
      <xdr:col>1</xdr:col>
      <xdr:colOff>742951</xdr:colOff>
      <xdr:row>3</xdr:row>
      <xdr:rowOff>1118980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7451" y="3381376"/>
          <a:ext cx="609600" cy="1071354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123826</xdr:colOff>
      <xdr:row>4</xdr:row>
      <xdr:rowOff>47625</xdr:rowOff>
    </xdr:from>
    <xdr:to>
      <xdr:col>1</xdr:col>
      <xdr:colOff>771526</xdr:colOff>
      <xdr:row>4</xdr:row>
      <xdr:rowOff>1090620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7926" y="4524375"/>
          <a:ext cx="647700" cy="104299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190501</xdr:colOff>
      <xdr:row>5</xdr:row>
      <xdr:rowOff>19051</xdr:rowOff>
    </xdr:from>
    <xdr:to>
      <xdr:col>1</xdr:col>
      <xdr:colOff>704850</xdr:colOff>
      <xdr:row>5</xdr:row>
      <xdr:rowOff>1134776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1" y="5638801"/>
          <a:ext cx="514349" cy="111572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152401</xdr:colOff>
      <xdr:row>6</xdr:row>
      <xdr:rowOff>47626</xdr:rowOff>
    </xdr:from>
    <xdr:to>
      <xdr:col>1</xdr:col>
      <xdr:colOff>761543</xdr:colOff>
      <xdr:row>6</xdr:row>
      <xdr:rowOff>1114425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1" y="6810376"/>
          <a:ext cx="609142" cy="106679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122301</xdr:colOff>
      <xdr:row>1</xdr:row>
      <xdr:rowOff>35891</xdr:rowOff>
    </xdr:from>
    <xdr:to>
      <xdr:col>1</xdr:col>
      <xdr:colOff>1227201</xdr:colOff>
      <xdr:row>1</xdr:row>
      <xdr:rowOff>1140791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2970" y="240717"/>
          <a:ext cx="1104900" cy="1104900"/>
        </a:xfrm>
        <a:prstGeom prst="rect">
          <a:avLst/>
        </a:prstGeom>
      </xdr:spPr>
    </xdr:pic>
    <xdr:clientData/>
  </xdr:twoCellAnchor>
  <xdr:twoCellAnchor editAs="oneCell">
    <xdr:from>
      <xdr:col>1</xdr:col>
      <xdr:colOff>131826</xdr:colOff>
      <xdr:row>2</xdr:row>
      <xdr:rowOff>16841</xdr:rowOff>
    </xdr:from>
    <xdr:to>
      <xdr:col>1</xdr:col>
      <xdr:colOff>1236726</xdr:colOff>
      <xdr:row>2</xdr:row>
      <xdr:rowOff>1121741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2495" y="1362838"/>
          <a:ext cx="1104900" cy="1104900"/>
        </a:xfrm>
        <a:prstGeom prst="rect">
          <a:avLst/>
        </a:prstGeom>
      </xdr:spPr>
    </xdr:pic>
    <xdr:clientData/>
  </xdr:twoCellAnchor>
  <xdr:twoCellAnchor editAs="oneCell">
    <xdr:from>
      <xdr:col>1</xdr:col>
      <xdr:colOff>150876</xdr:colOff>
      <xdr:row>3</xdr:row>
      <xdr:rowOff>54941</xdr:rowOff>
    </xdr:from>
    <xdr:to>
      <xdr:col>1</xdr:col>
      <xdr:colOff>1198625</xdr:colOff>
      <xdr:row>3</xdr:row>
      <xdr:rowOff>1102690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1545" y="2542109"/>
          <a:ext cx="1047749" cy="1047749"/>
        </a:xfrm>
        <a:prstGeom prst="rect">
          <a:avLst/>
        </a:prstGeom>
      </xdr:spPr>
    </xdr:pic>
    <xdr:clientData/>
  </xdr:twoCellAnchor>
  <xdr:twoCellAnchor editAs="oneCell">
    <xdr:from>
      <xdr:col>1</xdr:col>
      <xdr:colOff>150875</xdr:colOff>
      <xdr:row>5</xdr:row>
      <xdr:rowOff>35890</xdr:rowOff>
    </xdr:from>
    <xdr:to>
      <xdr:col>1</xdr:col>
      <xdr:colOff>1246250</xdr:colOff>
      <xdr:row>5</xdr:row>
      <xdr:rowOff>1131265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1544" y="3664229"/>
          <a:ext cx="1095375" cy="1095375"/>
        </a:xfrm>
        <a:prstGeom prst="rect">
          <a:avLst/>
        </a:prstGeom>
      </xdr:spPr>
    </xdr:pic>
    <xdr:clientData/>
  </xdr:twoCellAnchor>
  <xdr:twoCellAnchor editAs="oneCell">
    <xdr:from>
      <xdr:col>1</xdr:col>
      <xdr:colOff>131825</xdr:colOff>
      <xdr:row>6</xdr:row>
      <xdr:rowOff>35890</xdr:rowOff>
    </xdr:from>
    <xdr:to>
      <xdr:col>1</xdr:col>
      <xdr:colOff>1227200</xdr:colOff>
      <xdr:row>6</xdr:row>
      <xdr:rowOff>1131265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2494" y="4805400"/>
          <a:ext cx="1095375" cy="1095375"/>
        </a:xfrm>
        <a:prstGeom prst="rect">
          <a:avLst/>
        </a:prstGeom>
      </xdr:spPr>
    </xdr:pic>
    <xdr:clientData/>
  </xdr:twoCellAnchor>
  <xdr:twoCellAnchor editAs="oneCell">
    <xdr:from>
      <xdr:col>1</xdr:col>
      <xdr:colOff>103250</xdr:colOff>
      <xdr:row>4</xdr:row>
      <xdr:rowOff>35890</xdr:rowOff>
    </xdr:from>
    <xdr:to>
      <xdr:col>1</xdr:col>
      <xdr:colOff>1208150</xdr:colOff>
      <xdr:row>4</xdr:row>
      <xdr:rowOff>1140790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3919" y="5946572"/>
          <a:ext cx="1104900" cy="11049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180976</xdr:rowOff>
    </xdr:from>
    <xdr:to>
      <xdr:col>1</xdr:col>
      <xdr:colOff>1072668</xdr:colOff>
      <xdr:row>1</xdr:row>
      <xdr:rowOff>933450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0" y="1057276"/>
          <a:ext cx="1080669" cy="75247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</xdr:row>
      <xdr:rowOff>123826</xdr:rowOff>
    </xdr:from>
    <xdr:to>
      <xdr:col>1</xdr:col>
      <xdr:colOff>1072553</xdr:colOff>
      <xdr:row>2</xdr:row>
      <xdr:rowOff>857250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2143126"/>
          <a:ext cx="1097395" cy="73342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3</xdr:row>
      <xdr:rowOff>123826</xdr:rowOff>
    </xdr:from>
    <xdr:to>
      <xdr:col>1</xdr:col>
      <xdr:colOff>1073693</xdr:colOff>
      <xdr:row>3</xdr:row>
      <xdr:rowOff>885826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3286126"/>
          <a:ext cx="1091219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28576</xdr:rowOff>
    </xdr:from>
    <xdr:to>
      <xdr:col>1</xdr:col>
      <xdr:colOff>1162050</xdr:colOff>
      <xdr:row>1</xdr:row>
      <xdr:rowOff>1123950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1" y="904876"/>
          <a:ext cx="1095374" cy="1095374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2</xdr:row>
      <xdr:rowOff>47625</xdr:rowOff>
    </xdr:from>
    <xdr:to>
      <xdr:col>1</xdr:col>
      <xdr:colOff>1123950</xdr:colOff>
      <xdr:row>2</xdr:row>
      <xdr:rowOff>1114425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2066925"/>
          <a:ext cx="1066800" cy="10668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3</xdr:row>
      <xdr:rowOff>47625</xdr:rowOff>
    </xdr:from>
    <xdr:to>
      <xdr:col>1</xdr:col>
      <xdr:colOff>1114425</xdr:colOff>
      <xdr:row>3</xdr:row>
      <xdr:rowOff>1085850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025" y="3209925"/>
          <a:ext cx="1038225" cy="1038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3</xdr:row>
      <xdr:rowOff>57151</xdr:rowOff>
    </xdr:from>
    <xdr:to>
      <xdr:col>1</xdr:col>
      <xdr:colOff>1057275</xdr:colOff>
      <xdr:row>3</xdr:row>
      <xdr:rowOff>1047750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6" y="933451"/>
          <a:ext cx="990599" cy="990599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5</xdr:row>
      <xdr:rowOff>57151</xdr:rowOff>
    </xdr:from>
    <xdr:to>
      <xdr:col>1</xdr:col>
      <xdr:colOff>1066800</xdr:colOff>
      <xdr:row>5</xdr:row>
      <xdr:rowOff>1076325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076" y="2076451"/>
          <a:ext cx="1019174" cy="1019174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4</xdr:row>
      <xdr:rowOff>38100</xdr:rowOff>
    </xdr:from>
    <xdr:to>
      <xdr:col>2</xdr:col>
      <xdr:colOff>3199</xdr:colOff>
      <xdr:row>4</xdr:row>
      <xdr:rowOff>1095375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5025" y="3543300"/>
          <a:ext cx="1057275" cy="105727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6</xdr:row>
      <xdr:rowOff>38100</xdr:rowOff>
    </xdr:from>
    <xdr:to>
      <xdr:col>2</xdr:col>
      <xdr:colOff>990</xdr:colOff>
      <xdr:row>6</xdr:row>
      <xdr:rowOff>1076325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0" y="4686300"/>
          <a:ext cx="1038225" cy="103822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2</xdr:row>
      <xdr:rowOff>47626</xdr:rowOff>
    </xdr:from>
    <xdr:to>
      <xdr:col>2</xdr:col>
      <xdr:colOff>3199</xdr:colOff>
      <xdr:row>2</xdr:row>
      <xdr:rowOff>1085850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076" y="5838826"/>
          <a:ext cx="1038224" cy="1038224"/>
        </a:xfrm>
        <a:prstGeom prst="rect">
          <a:avLst/>
        </a:prstGeom>
      </xdr:spPr>
    </xdr:pic>
    <xdr:clientData/>
  </xdr:twoCellAnchor>
  <xdr:twoCellAnchor editAs="oneCell">
    <xdr:from>
      <xdr:col>1</xdr:col>
      <xdr:colOff>21945</xdr:colOff>
      <xdr:row>1</xdr:row>
      <xdr:rowOff>43890</xdr:rowOff>
    </xdr:from>
    <xdr:to>
      <xdr:col>1</xdr:col>
      <xdr:colOff>1058355</xdr:colOff>
      <xdr:row>1</xdr:row>
      <xdr:rowOff>1080300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368BE001-709C-4915-BE49-A8BD74250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011679" y="270661"/>
          <a:ext cx="1036410" cy="10364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57150</xdr:rowOff>
    </xdr:from>
    <xdr:to>
      <xdr:col>1</xdr:col>
      <xdr:colOff>1102004</xdr:colOff>
      <xdr:row>1</xdr:row>
      <xdr:rowOff>1043097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1" y="1104900"/>
          <a:ext cx="1095374" cy="985947"/>
        </a:xfrm>
        <a:prstGeom prst="rect">
          <a:avLst/>
        </a:prstGeom>
      </xdr:spPr>
    </xdr:pic>
    <xdr:clientData/>
  </xdr:twoCellAnchor>
  <xdr:twoCellAnchor editAs="oneCell">
    <xdr:from>
      <xdr:col>1</xdr:col>
      <xdr:colOff>38102</xdr:colOff>
      <xdr:row>2</xdr:row>
      <xdr:rowOff>66675</xdr:rowOff>
    </xdr:from>
    <xdr:to>
      <xdr:col>2</xdr:col>
      <xdr:colOff>2515</xdr:colOff>
      <xdr:row>2</xdr:row>
      <xdr:rowOff>1056978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7" y="2257425"/>
          <a:ext cx="1076323" cy="990303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3</xdr:row>
      <xdr:rowOff>57150</xdr:rowOff>
    </xdr:from>
    <xdr:to>
      <xdr:col>1</xdr:col>
      <xdr:colOff>1103092</xdr:colOff>
      <xdr:row>3</xdr:row>
      <xdr:rowOff>1057275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1" y="3390900"/>
          <a:ext cx="1103777" cy="10001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4</xdr:row>
      <xdr:rowOff>38101</xdr:rowOff>
    </xdr:from>
    <xdr:to>
      <xdr:col>1</xdr:col>
      <xdr:colOff>1102004</xdr:colOff>
      <xdr:row>4</xdr:row>
      <xdr:rowOff>1123950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4514851"/>
          <a:ext cx="1085849" cy="1085849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5</xdr:row>
      <xdr:rowOff>47626</xdr:rowOff>
    </xdr:from>
    <xdr:to>
      <xdr:col>1</xdr:col>
      <xdr:colOff>1101740</xdr:colOff>
      <xdr:row>5</xdr:row>
      <xdr:rowOff>1104900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0" y="5667376"/>
          <a:ext cx="1054115" cy="1057274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6</xdr:row>
      <xdr:rowOff>28576</xdr:rowOff>
    </xdr:from>
    <xdr:to>
      <xdr:col>1</xdr:col>
      <xdr:colOff>1102003</xdr:colOff>
      <xdr:row>6</xdr:row>
      <xdr:rowOff>1119572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1" y="6791326"/>
          <a:ext cx="1095373" cy="1090996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7</xdr:row>
      <xdr:rowOff>47626</xdr:rowOff>
    </xdr:from>
    <xdr:to>
      <xdr:col>2</xdr:col>
      <xdr:colOff>2515</xdr:colOff>
      <xdr:row>7</xdr:row>
      <xdr:rowOff>1110162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1" y="7953376"/>
          <a:ext cx="1066799" cy="10625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38100</xdr:rowOff>
    </xdr:from>
    <xdr:to>
      <xdr:col>1</xdr:col>
      <xdr:colOff>1095375</xdr:colOff>
      <xdr:row>1</xdr:row>
      <xdr:rowOff>1095375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914400"/>
          <a:ext cx="1057275" cy="1057275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2</xdr:row>
      <xdr:rowOff>38100</xdr:rowOff>
    </xdr:from>
    <xdr:to>
      <xdr:col>1</xdr:col>
      <xdr:colOff>1009650</xdr:colOff>
      <xdr:row>2</xdr:row>
      <xdr:rowOff>1117019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9325" y="2057400"/>
          <a:ext cx="942975" cy="1078919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3</xdr:row>
      <xdr:rowOff>28575</xdr:rowOff>
    </xdr:from>
    <xdr:to>
      <xdr:col>1</xdr:col>
      <xdr:colOff>895350</xdr:colOff>
      <xdr:row>3</xdr:row>
      <xdr:rowOff>1126655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3190875"/>
          <a:ext cx="742950" cy="109808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4</xdr:row>
      <xdr:rowOff>28575</xdr:rowOff>
    </xdr:from>
    <xdr:to>
      <xdr:col>1</xdr:col>
      <xdr:colOff>866775</xdr:colOff>
      <xdr:row>4</xdr:row>
      <xdr:rowOff>1130198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4333875"/>
          <a:ext cx="752475" cy="110162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5</xdr:row>
      <xdr:rowOff>38100</xdr:rowOff>
    </xdr:from>
    <xdr:to>
      <xdr:col>1</xdr:col>
      <xdr:colOff>895350</xdr:colOff>
      <xdr:row>5</xdr:row>
      <xdr:rowOff>1127770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5486400"/>
          <a:ext cx="809625" cy="108967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6</xdr:row>
      <xdr:rowOff>38100</xdr:rowOff>
    </xdr:from>
    <xdr:to>
      <xdr:col>1</xdr:col>
      <xdr:colOff>839010</xdr:colOff>
      <xdr:row>6</xdr:row>
      <xdr:rowOff>1114425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6629400"/>
          <a:ext cx="762810" cy="10763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38101</xdr:rowOff>
    </xdr:from>
    <xdr:to>
      <xdr:col>1</xdr:col>
      <xdr:colOff>1133476</xdr:colOff>
      <xdr:row>1</xdr:row>
      <xdr:rowOff>1104901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7812" y="242927"/>
          <a:ext cx="1066800" cy="10668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66676</xdr:colOff>
      <xdr:row>2</xdr:row>
      <xdr:rowOff>28576</xdr:rowOff>
    </xdr:from>
    <xdr:to>
      <xdr:col>1</xdr:col>
      <xdr:colOff>1133475</xdr:colOff>
      <xdr:row>2</xdr:row>
      <xdr:rowOff>1095375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6" y="2219326"/>
          <a:ext cx="1066799" cy="1066799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3</xdr:row>
      <xdr:rowOff>38101</xdr:rowOff>
    </xdr:from>
    <xdr:to>
      <xdr:col>1</xdr:col>
      <xdr:colOff>1123950</xdr:colOff>
      <xdr:row>3</xdr:row>
      <xdr:rowOff>1104900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1" y="3371851"/>
          <a:ext cx="1066799" cy="1066799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4</xdr:row>
      <xdr:rowOff>19050</xdr:rowOff>
    </xdr:from>
    <xdr:to>
      <xdr:col>1</xdr:col>
      <xdr:colOff>1123950</xdr:colOff>
      <xdr:row>4</xdr:row>
      <xdr:rowOff>1095375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725" y="4495800"/>
          <a:ext cx="1076325" cy="10763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5</xdr:row>
      <xdr:rowOff>38100</xdr:rowOff>
    </xdr:from>
    <xdr:to>
      <xdr:col>1</xdr:col>
      <xdr:colOff>1123950</xdr:colOff>
      <xdr:row>5</xdr:row>
      <xdr:rowOff>1133475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5657850"/>
          <a:ext cx="1095375" cy="10953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66676</xdr:rowOff>
    </xdr:from>
    <xdr:to>
      <xdr:col>2</xdr:col>
      <xdr:colOff>1676</xdr:colOff>
      <xdr:row>1</xdr:row>
      <xdr:rowOff>1066800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1726" y="942976"/>
          <a:ext cx="1000124" cy="1000124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2</xdr:row>
      <xdr:rowOff>66676</xdr:rowOff>
    </xdr:from>
    <xdr:to>
      <xdr:col>1</xdr:col>
      <xdr:colOff>1028700</xdr:colOff>
      <xdr:row>2</xdr:row>
      <xdr:rowOff>1038225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1" y="2085976"/>
          <a:ext cx="971549" cy="9715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</xdr:row>
      <xdr:rowOff>95250</xdr:rowOff>
    </xdr:from>
    <xdr:to>
      <xdr:col>1</xdr:col>
      <xdr:colOff>1030910</xdr:colOff>
      <xdr:row>2</xdr:row>
      <xdr:rowOff>1076325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971550"/>
          <a:ext cx="981075" cy="98107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47624</xdr:colOff>
      <xdr:row>1</xdr:row>
      <xdr:rowOff>47626</xdr:rowOff>
    </xdr:from>
    <xdr:to>
      <xdr:col>2</xdr:col>
      <xdr:colOff>2841</xdr:colOff>
      <xdr:row>1</xdr:row>
      <xdr:rowOff>1085850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371724" y="2066926"/>
          <a:ext cx="1001291" cy="10382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57150</xdr:rowOff>
    </xdr:from>
    <xdr:to>
      <xdr:col>1</xdr:col>
      <xdr:colOff>1066800</xdr:colOff>
      <xdr:row>1</xdr:row>
      <xdr:rowOff>1076325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1104900"/>
          <a:ext cx="1019175" cy="101917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</xdr:row>
      <xdr:rowOff>104775</xdr:rowOff>
    </xdr:from>
    <xdr:to>
      <xdr:col>2</xdr:col>
      <xdr:colOff>991</xdr:colOff>
      <xdr:row>2</xdr:row>
      <xdr:rowOff>948009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6475" y="2295525"/>
          <a:ext cx="1038225" cy="843234"/>
        </a:xfrm>
        <a:prstGeom prst="rect">
          <a:avLst/>
        </a:prstGeom>
      </xdr:spPr>
    </xdr:pic>
    <xdr:clientData/>
  </xdr:twoCellAnchor>
  <xdr:twoCellAnchor editAs="oneCell">
    <xdr:from>
      <xdr:col>1</xdr:col>
      <xdr:colOff>66676</xdr:colOff>
      <xdr:row>3</xdr:row>
      <xdr:rowOff>76201</xdr:rowOff>
    </xdr:from>
    <xdr:to>
      <xdr:col>1</xdr:col>
      <xdr:colOff>1057275</xdr:colOff>
      <xdr:row>3</xdr:row>
      <xdr:rowOff>1066800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1" y="3409951"/>
          <a:ext cx="990599" cy="990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9"/>
  <sheetViews>
    <sheetView tabSelected="1" workbookViewId="0">
      <pane ySplit="1" topLeftCell="A2" activePane="bottomLeft" state="frozen"/>
      <selection pane="bottomLeft" activeCell="C4" sqref="C4"/>
    </sheetView>
  </sheetViews>
  <sheetFormatPr defaultRowHeight="14.4"/>
  <cols>
    <col min="1" max="1" width="30.5" bestFit="1" customWidth="1"/>
    <col min="2" max="2" width="13.59765625" customWidth="1"/>
    <col min="3" max="3" width="31.69921875" customWidth="1"/>
    <col min="4" max="4" width="12.09765625" customWidth="1"/>
    <col min="5" max="5" width="20.796875" customWidth="1"/>
    <col min="7" max="7" width="11" bestFit="1" customWidth="1"/>
    <col min="8" max="8" width="10.69921875" bestFit="1" customWidth="1"/>
    <col min="9" max="9" width="11" bestFit="1" customWidth="1"/>
  </cols>
  <sheetData>
    <row r="1" spans="1:9" ht="16.149999999999999">
      <c r="A1" s="1" t="s">
        <v>0</v>
      </c>
      <c r="B1" s="1" t="s">
        <v>55</v>
      </c>
      <c r="C1" s="1" t="s">
        <v>56</v>
      </c>
      <c r="D1" s="1" t="s">
        <v>104</v>
      </c>
      <c r="E1" s="1" t="s">
        <v>77</v>
      </c>
      <c r="F1" s="1" t="s">
        <v>57</v>
      </c>
      <c r="G1" s="2" t="s">
        <v>59</v>
      </c>
      <c r="H1" s="2" t="s">
        <v>60</v>
      </c>
      <c r="I1" s="2" t="s">
        <v>61</v>
      </c>
    </row>
    <row r="2" spans="1:9" ht="90" customHeight="1">
      <c r="A2" s="3" t="s">
        <v>36</v>
      </c>
      <c r="B2" s="3"/>
      <c r="C2" s="5" t="s">
        <v>141</v>
      </c>
      <c r="D2" s="31" t="s">
        <v>148</v>
      </c>
      <c r="E2" s="8" t="s">
        <v>139</v>
      </c>
      <c r="F2" s="8">
        <v>5</v>
      </c>
      <c r="G2" s="29">
        <v>0.2</v>
      </c>
      <c r="H2" s="15">
        <f>G2*2.204623</f>
        <v>0.44092460000000006</v>
      </c>
      <c r="I2" s="20">
        <f>ROUNDUP(H2*16,0)</f>
        <v>8</v>
      </c>
    </row>
    <row r="3" spans="1:9" ht="90" customHeight="1">
      <c r="A3" s="3" t="s">
        <v>37</v>
      </c>
      <c r="B3" s="3"/>
      <c r="C3" s="5" t="s">
        <v>142</v>
      </c>
      <c r="D3" s="31" t="s">
        <v>149</v>
      </c>
      <c r="E3" s="8" t="s">
        <v>139</v>
      </c>
      <c r="F3" s="8">
        <v>5</v>
      </c>
      <c r="G3" s="29">
        <v>0.2</v>
      </c>
      <c r="H3" s="15">
        <f t="shared" ref="H3:H7" si="0">G3*2.204623</f>
        <v>0.44092460000000006</v>
      </c>
      <c r="I3" s="20">
        <f t="shared" ref="I3:I7" si="1">ROUNDUP(H3*16,0)</f>
        <v>8</v>
      </c>
    </row>
    <row r="4" spans="1:9" ht="90" customHeight="1">
      <c r="A4" s="3" t="s">
        <v>38</v>
      </c>
      <c r="B4" s="3"/>
      <c r="C4" s="5" t="s">
        <v>143</v>
      </c>
      <c r="D4" s="31" t="s">
        <v>150</v>
      </c>
      <c r="E4" s="8" t="s">
        <v>139</v>
      </c>
      <c r="F4" s="8">
        <v>5</v>
      </c>
      <c r="G4" s="29">
        <v>0.2</v>
      </c>
      <c r="H4" s="15">
        <f t="shared" si="0"/>
        <v>0.44092460000000006</v>
      </c>
      <c r="I4" s="20">
        <f t="shared" si="1"/>
        <v>8</v>
      </c>
    </row>
    <row r="5" spans="1:9" ht="90" customHeight="1">
      <c r="A5" s="3" t="s">
        <v>39</v>
      </c>
      <c r="B5" s="3"/>
      <c r="C5" s="5" t="s">
        <v>144</v>
      </c>
      <c r="D5" s="31" t="s">
        <v>151</v>
      </c>
      <c r="E5" s="8" t="s">
        <v>139</v>
      </c>
      <c r="F5" s="8">
        <v>5</v>
      </c>
      <c r="G5" s="29">
        <v>0.2</v>
      </c>
      <c r="H5" s="15">
        <f t="shared" si="0"/>
        <v>0.44092460000000006</v>
      </c>
      <c r="I5" s="20">
        <f t="shared" si="1"/>
        <v>8</v>
      </c>
    </row>
    <row r="6" spans="1:9" ht="90" customHeight="1">
      <c r="A6" s="3" t="s">
        <v>40</v>
      </c>
      <c r="B6" s="3"/>
      <c r="C6" s="5" t="s">
        <v>145</v>
      </c>
      <c r="D6" s="32" t="s">
        <v>152</v>
      </c>
      <c r="E6" s="8" t="s">
        <v>84</v>
      </c>
      <c r="F6" s="8">
        <v>5</v>
      </c>
      <c r="G6" s="29">
        <v>0.31</v>
      </c>
      <c r="H6" s="15">
        <f t="shared" si="0"/>
        <v>0.68343313000000006</v>
      </c>
      <c r="I6" s="20">
        <f t="shared" si="1"/>
        <v>11</v>
      </c>
    </row>
    <row r="7" spans="1:9" ht="90" customHeight="1">
      <c r="A7" s="4" t="s">
        <v>41</v>
      </c>
      <c r="B7" s="3"/>
      <c r="C7" s="5" t="s">
        <v>146</v>
      </c>
      <c r="D7" s="33" t="s">
        <v>147</v>
      </c>
      <c r="E7" s="8" t="s">
        <v>140</v>
      </c>
      <c r="F7" s="8">
        <v>13</v>
      </c>
      <c r="G7" s="29">
        <v>0.31</v>
      </c>
      <c r="H7" s="15">
        <f t="shared" si="0"/>
        <v>0.68343313000000006</v>
      </c>
      <c r="I7" s="20">
        <f t="shared" si="1"/>
        <v>11</v>
      </c>
    </row>
    <row r="8" spans="1:9">
      <c r="A8" s="23"/>
      <c r="B8" s="23"/>
      <c r="C8" s="23"/>
      <c r="D8" s="23"/>
      <c r="E8" s="16" t="s">
        <v>95</v>
      </c>
      <c r="F8" s="4">
        <f>SUM(F2:F7)</f>
        <v>38</v>
      </c>
      <c r="G8" s="30"/>
      <c r="H8" s="23"/>
      <c r="I8" s="23"/>
    </row>
    <row r="9" spans="1:9">
      <c r="A9" s="23"/>
      <c r="B9" s="23"/>
      <c r="C9" s="23"/>
      <c r="D9" s="23"/>
      <c r="E9" s="23"/>
      <c r="F9" s="23"/>
      <c r="G9" s="23"/>
      <c r="H9" s="23"/>
      <c r="I9" s="23"/>
    </row>
  </sheetData>
  <phoneticPr fontId="2" type="noConversion"/>
  <pageMargins left="0" right="0" top="0" bottom="0" header="0" footer="0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workbookViewId="0">
      <pane ySplit="1" topLeftCell="A2" activePane="bottomLeft" state="frozen"/>
      <selection pane="bottomLeft" activeCell="E7" sqref="E7"/>
    </sheetView>
  </sheetViews>
  <sheetFormatPr defaultRowHeight="14.4"/>
  <cols>
    <col min="1" max="1" width="29.3984375" bestFit="1" customWidth="1"/>
    <col min="2" max="2" width="18.19921875" customWidth="1"/>
    <col min="3" max="3" width="25.8984375" customWidth="1"/>
    <col min="4" max="4" width="25.8984375" style="14" customWidth="1"/>
    <col min="6" max="6" width="8.796875" style="12"/>
    <col min="7" max="7" width="11" bestFit="1" customWidth="1"/>
    <col min="8" max="8" width="10.69921875" bestFit="1" customWidth="1"/>
    <col min="9" max="9" width="11" bestFit="1" customWidth="1"/>
  </cols>
  <sheetData>
    <row r="1" spans="1:11" ht="16.149999999999999">
      <c r="A1" s="1" t="s">
        <v>0</v>
      </c>
      <c r="B1" s="1" t="s">
        <v>55</v>
      </c>
      <c r="C1" s="1" t="s">
        <v>56</v>
      </c>
      <c r="D1" s="1" t="s">
        <v>77</v>
      </c>
      <c r="E1" s="2" t="s">
        <v>57</v>
      </c>
      <c r="F1" s="2" t="s">
        <v>67</v>
      </c>
      <c r="G1" s="2" t="s">
        <v>59</v>
      </c>
      <c r="H1" s="2" t="s">
        <v>60</v>
      </c>
      <c r="I1" s="2" t="s">
        <v>61</v>
      </c>
    </row>
    <row r="2" spans="1:11" ht="90" customHeight="1">
      <c r="A2" s="4" t="s">
        <v>54</v>
      </c>
      <c r="B2" s="9"/>
      <c r="C2" s="5" t="s">
        <v>58</v>
      </c>
      <c r="D2" s="5" t="s">
        <v>78</v>
      </c>
      <c r="E2" s="4">
        <v>50</v>
      </c>
      <c r="F2" s="4" t="s">
        <v>68</v>
      </c>
      <c r="G2" s="15">
        <v>0.02</v>
      </c>
      <c r="H2" s="15">
        <f>G2*2.204623</f>
        <v>4.4092460000000007E-2</v>
      </c>
      <c r="I2" s="15">
        <f>H2*16</f>
        <v>0.70547936000000011</v>
      </c>
    </row>
    <row r="3" spans="1:11" ht="90" customHeight="1">
      <c r="A3" s="4" t="s">
        <v>1</v>
      </c>
      <c r="B3" s="9"/>
      <c r="C3" s="5" t="s">
        <v>63</v>
      </c>
      <c r="D3" s="5" t="s">
        <v>79</v>
      </c>
      <c r="E3" s="4">
        <v>24</v>
      </c>
      <c r="F3" s="4" t="s">
        <v>68</v>
      </c>
      <c r="G3" s="15">
        <v>0.02</v>
      </c>
      <c r="H3" s="15">
        <f t="shared" ref="H3:H5" si="0">G3*2.204623</f>
        <v>4.4092460000000007E-2</v>
      </c>
      <c r="I3" s="15">
        <f t="shared" ref="I3:I5" si="1">H3*16</f>
        <v>0.70547936000000011</v>
      </c>
    </row>
    <row r="4" spans="1:11" ht="90" customHeight="1">
      <c r="A4" s="3" t="s">
        <v>2</v>
      </c>
      <c r="B4" s="10"/>
      <c r="C4" s="5" t="s">
        <v>64</v>
      </c>
      <c r="D4" s="5" t="s">
        <v>80</v>
      </c>
      <c r="E4" s="4">
        <v>10</v>
      </c>
      <c r="F4" s="4" t="s">
        <v>68</v>
      </c>
      <c r="G4" s="15">
        <v>0.02</v>
      </c>
      <c r="H4" s="15">
        <f t="shared" si="0"/>
        <v>4.4092460000000007E-2</v>
      </c>
      <c r="I4" s="15">
        <f t="shared" si="1"/>
        <v>0.70547936000000011</v>
      </c>
      <c r="J4" s="14"/>
      <c r="K4" s="14"/>
    </row>
    <row r="5" spans="1:11" ht="90" customHeight="1">
      <c r="A5" s="4" t="s">
        <v>5</v>
      </c>
      <c r="B5" s="10"/>
      <c r="C5" s="5" t="s">
        <v>66</v>
      </c>
      <c r="D5" s="5" t="s">
        <v>80</v>
      </c>
      <c r="E5" s="4">
        <v>10</v>
      </c>
      <c r="F5" s="4" t="s">
        <v>68</v>
      </c>
      <c r="G5" s="15">
        <v>0.02</v>
      </c>
      <c r="H5" s="15">
        <f t="shared" si="0"/>
        <v>4.4092460000000007E-2</v>
      </c>
      <c r="I5" s="15">
        <f t="shared" si="1"/>
        <v>0.70547936000000011</v>
      </c>
      <c r="J5" s="14"/>
      <c r="K5" s="14"/>
    </row>
    <row r="6" spans="1:11" ht="90" customHeight="1">
      <c r="A6" s="4" t="s">
        <v>3</v>
      </c>
      <c r="B6" s="10"/>
      <c r="C6" s="5" t="s">
        <v>62</v>
      </c>
      <c r="D6" s="5" t="s">
        <v>81</v>
      </c>
      <c r="E6" s="4">
        <v>20</v>
      </c>
      <c r="F6" s="4" t="s">
        <v>69</v>
      </c>
      <c r="G6" s="15">
        <v>0.02</v>
      </c>
      <c r="H6" s="15">
        <f>G6*2.204623</f>
        <v>4.4092460000000007E-2</v>
      </c>
      <c r="I6" s="15">
        <f>H6*16</f>
        <v>0.70547936000000011</v>
      </c>
      <c r="J6" s="14"/>
      <c r="K6" s="14"/>
    </row>
    <row r="7" spans="1:11" ht="90" customHeight="1">
      <c r="A7" s="4" t="s">
        <v>4</v>
      </c>
      <c r="B7" s="10"/>
      <c r="C7" s="5" t="s">
        <v>65</v>
      </c>
      <c r="D7" s="5" t="s">
        <v>80</v>
      </c>
      <c r="E7" s="4">
        <v>10</v>
      </c>
      <c r="F7" s="4" t="s">
        <v>69</v>
      </c>
      <c r="G7" s="15">
        <v>0.02</v>
      </c>
      <c r="H7" s="15">
        <f>G7*2.204623</f>
        <v>4.4092460000000007E-2</v>
      </c>
      <c r="I7" s="15">
        <f>H7*16</f>
        <v>0.70547936000000011</v>
      </c>
      <c r="J7" s="14"/>
      <c r="K7" s="14"/>
    </row>
    <row r="8" spans="1:11">
      <c r="D8" s="38" t="s">
        <v>95</v>
      </c>
      <c r="E8" s="3">
        <f>SUM(E2:E7)</f>
        <v>124</v>
      </c>
    </row>
  </sheetData>
  <phoneticPr fontId="2" type="noConversion"/>
  <pageMargins left="0" right="0" top="0" bottom="0" header="0" footer="0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"/>
  <sheetViews>
    <sheetView workbookViewId="0">
      <pane ySplit="1" topLeftCell="A2" activePane="bottomLeft" state="frozen"/>
      <selection pane="bottomLeft" activeCell="I4" sqref="I4"/>
    </sheetView>
  </sheetViews>
  <sheetFormatPr defaultRowHeight="14.4"/>
  <cols>
    <col min="1" max="1" width="26.09765625" bestFit="1" customWidth="1"/>
    <col min="2" max="2" width="14.69921875" customWidth="1"/>
    <col min="3" max="3" width="30.5" customWidth="1"/>
    <col min="4" max="4" width="12.19921875" customWidth="1"/>
    <col min="5" max="5" width="26.3984375" style="14" customWidth="1"/>
    <col min="7" max="7" width="11" bestFit="1" customWidth="1"/>
    <col min="8" max="8" width="10.69921875" bestFit="1" customWidth="1"/>
    <col min="9" max="9" width="11" bestFit="1" customWidth="1"/>
  </cols>
  <sheetData>
    <row r="1" spans="1:9" ht="16.149999999999999">
      <c r="A1" s="1" t="s">
        <v>0</v>
      </c>
      <c r="B1" s="1" t="s">
        <v>55</v>
      </c>
      <c r="C1" s="1" t="s">
        <v>56</v>
      </c>
      <c r="D1" s="1" t="s">
        <v>104</v>
      </c>
      <c r="E1" s="1" t="s">
        <v>77</v>
      </c>
      <c r="F1" s="1" t="s">
        <v>57</v>
      </c>
      <c r="G1" s="2" t="s">
        <v>59</v>
      </c>
      <c r="H1" s="2" t="s">
        <v>60</v>
      </c>
      <c r="I1" s="2" t="s">
        <v>61</v>
      </c>
    </row>
    <row r="2" spans="1:9" ht="90" customHeight="1">
      <c r="A2" s="3" t="s">
        <v>20</v>
      </c>
      <c r="B2" s="3"/>
      <c r="C2" s="5" t="s">
        <v>107</v>
      </c>
      <c r="D2" s="8" t="s">
        <v>101</v>
      </c>
      <c r="E2" s="5" t="s">
        <v>105</v>
      </c>
      <c r="F2" s="4">
        <v>3</v>
      </c>
      <c r="G2" s="15">
        <v>0.13</v>
      </c>
      <c r="H2" s="15">
        <f>G2*2.204623</f>
        <v>0.28660099000000006</v>
      </c>
      <c r="I2" s="20">
        <f>ROUNDUP(H2*16,0)</f>
        <v>5</v>
      </c>
    </row>
    <row r="3" spans="1:9" ht="90" customHeight="1">
      <c r="A3" s="3" t="s">
        <v>21</v>
      </c>
      <c r="B3" s="3"/>
      <c r="C3" s="5" t="s">
        <v>108</v>
      </c>
      <c r="D3" s="8" t="s">
        <v>102</v>
      </c>
      <c r="E3" s="5" t="s">
        <v>106</v>
      </c>
      <c r="F3" s="4">
        <v>3</v>
      </c>
      <c r="G3" s="15">
        <v>0.13</v>
      </c>
      <c r="H3" s="15">
        <f t="shared" ref="H3:H4" si="0">G3*2.204623</f>
        <v>0.28660099000000006</v>
      </c>
      <c r="I3" s="20">
        <f t="shared" ref="I3:I4" si="1">ROUNDUP(H3*16,0)</f>
        <v>5</v>
      </c>
    </row>
    <row r="4" spans="1:9" ht="90" customHeight="1">
      <c r="A4" s="3" t="s">
        <v>22</v>
      </c>
      <c r="B4" s="3"/>
      <c r="C4" s="5" t="s">
        <v>109</v>
      </c>
      <c r="D4" s="8" t="s">
        <v>103</v>
      </c>
      <c r="E4" s="5" t="s">
        <v>106</v>
      </c>
      <c r="F4" s="4">
        <v>3</v>
      </c>
      <c r="G4" s="15">
        <v>0.13</v>
      </c>
      <c r="H4" s="15">
        <f t="shared" si="0"/>
        <v>0.28660099000000006</v>
      </c>
      <c r="I4" s="20">
        <f t="shared" si="1"/>
        <v>5</v>
      </c>
    </row>
    <row r="5" spans="1:9">
      <c r="A5" s="23"/>
      <c r="B5" s="23"/>
      <c r="C5" s="23"/>
      <c r="D5" s="23"/>
      <c r="E5" s="16" t="s">
        <v>95</v>
      </c>
      <c r="F5" s="4">
        <f>SUM(F2:F4)</f>
        <v>9</v>
      </c>
    </row>
  </sheetData>
  <phoneticPr fontId="2" type="noConversion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"/>
  <sheetViews>
    <sheetView workbookViewId="0">
      <pane ySplit="1" topLeftCell="A2" activePane="bottomLeft" state="frozen"/>
      <selection pane="bottomLeft" activeCell="F2" sqref="F2:F4"/>
    </sheetView>
  </sheetViews>
  <sheetFormatPr defaultRowHeight="14.4"/>
  <cols>
    <col min="1" max="1" width="31.59765625" bestFit="1" customWidth="1"/>
    <col min="2" max="2" width="16.5" customWidth="1"/>
    <col min="3" max="3" width="25" customWidth="1"/>
    <col min="4" max="4" width="10.8984375" customWidth="1"/>
    <col min="5" max="5" width="19.19921875" style="14" customWidth="1"/>
    <col min="7" max="7" width="11" bestFit="1" customWidth="1"/>
    <col min="8" max="8" width="10.69921875" bestFit="1" customWidth="1"/>
    <col min="9" max="9" width="11" bestFit="1" customWidth="1"/>
  </cols>
  <sheetData>
    <row r="1" spans="1:9" ht="16.149999999999999">
      <c r="A1" s="1" t="s">
        <v>0</v>
      </c>
      <c r="B1" s="2" t="s">
        <v>55</v>
      </c>
      <c r="C1" s="1" t="s">
        <v>56</v>
      </c>
      <c r="D1" s="1" t="s">
        <v>104</v>
      </c>
      <c r="E1" s="1" t="s">
        <v>77</v>
      </c>
      <c r="F1" s="1" t="s">
        <v>57</v>
      </c>
      <c r="G1" s="2" t="s">
        <v>59</v>
      </c>
      <c r="H1" s="2" t="s">
        <v>60</v>
      </c>
      <c r="I1" s="2" t="s">
        <v>61</v>
      </c>
    </row>
    <row r="2" spans="1:9" ht="90" customHeight="1">
      <c r="A2" s="3" t="s">
        <v>25</v>
      </c>
      <c r="B2" s="3"/>
      <c r="C2" s="5" t="s">
        <v>28</v>
      </c>
      <c r="D2" s="4" t="s">
        <v>76</v>
      </c>
      <c r="E2" s="3" t="s">
        <v>116</v>
      </c>
      <c r="F2" s="4">
        <v>5</v>
      </c>
      <c r="G2" s="15">
        <v>0.14000000000000001</v>
      </c>
      <c r="H2" s="15">
        <f>G2*2.204623</f>
        <v>0.30864722000000006</v>
      </c>
      <c r="I2" s="20">
        <f>ROUNDUP(H2*16,0)</f>
        <v>5</v>
      </c>
    </row>
    <row r="3" spans="1:9" ht="90" customHeight="1">
      <c r="A3" s="3" t="s">
        <v>26</v>
      </c>
      <c r="B3" s="3"/>
      <c r="C3" s="5" t="s">
        <v>29</v>
      </c>
      <c r="D3" s="4" t="s">
        <v>114</v>
      </c>
      <c r="E3" s="3" t="s">
        <v>117</v>
      </c>
      <c r="F3" s="4">
        <v>5</v>
      </c>
      <c r="G3" s="15">
        <v>0.14000000000000001</v>
      </c>
      <c r="H3" s="15">
        <f t="shared" ref="H3:H4" si="0">G3*2.204623</f>
        <v>0.30864722000000006</v>
      </c>
      <c r="I3" s="20">
        <f t="shared" ref="I3:I4" si="1">ROUNDUP(H3*16,0)</f>
        <v>5</v>
      </c>
    </row>
    <row r="4" spans="1:9" ht="90" customHeight="1">
      <c r="A4" s="3" t="s">
        <v>27</v>
      </c>
      <c r="B4" s="3"/>
      <c r="C4" s="5" t="s">
        <v>30</v>
      </c>
      <c r="D4" s="4" t="s">
        <v>115</v>
      </c>
      <c r="E4" s="3" t="s">
        <v>117</v>
      </c>
      <c r="F4" s="4">
        <v>5</v>
      </c>
      <c r="G4" s="15">
        <v>0.14000000000000001</v>
      </c>
      <c r="H4" s="15">
        <f t="shared" si="0"/>
        <v>0.30864722000000006</v>
      </c>
      <c r="I4" s="20">
        <f t="shared" si="1"/>
        <v>5</v>
      </c>
    </row>
    <row r="5" spans="1:9">
      <c r="A5" s="23"/>
      <c r="B5" s="23"/>
      <c r="C5" s="23"/>
      <c r="D5" s="23"/>
      <c r="E5" s="16" t="s">
        <v>95</v>
      </c>
      <c r="F5" s="4">
        <f>SUM(F2:F4)</f>
        <v>15</v>
      </c>
    </row>
  </sheetData>
  <phoneticPr fontId="2" type="noConversion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workbookViewId="0">
      <pane ySplit="1" topLeftCell="A5" activePane="bottomLeft" state="frozen"/>
      <selection pane="bottomLeft" activeCell="F2" sqref="F2:F7"/>
    </sheetView>
  </sheetViews>
  <sheetFormatPr defaultRowHeight="14.4"/>
  <cols>
    <col min="1" max="1" width="27.19921875" bestFit="1" customWidth="1"/>
    <col min="2" max="2" width="14.59765625" customWidth="1"/>
    <col min="3" max="3" width="22.59765625" customWidth="1"/>
    <col min="4" max="4" width="13.19921875" customWidth="1"/>
    <col min="5" max="5" width="17.69921875" style="14" bestFit="1" customWidth="1"/>
    <col min="6" max="6" width="9.59765625" bestFit="1" customWidth="1"/>
    <col min="7" max="7" width="11" bestFit="1" customWidth="1"/>
    <col min="8" max="8" width="10.69921875" bestFit="1" customWidth="1"/>
    <col min="9" max="9" width="11" bestFit="1" customWidth="1"/>
  </cols>
  <sheetData>
    <row r="1" spans="1:9" s="18" customFormat="1" ht="17.850000000000001">
      <c r="A1" s="17" t="s">
        <v>0</v>
      </c>
      <c r="B1" s="17" t="s">
        <v>55</v>
      </c>
      <c r="C1" s="17" t="s">
        <v>56</v>
      </c>
      <c r="D1" s="17" t="s">
        <v>71</v>
      </c>
      <c r="E1" s="17" t="s">
        <v>77</v>
      </c>
      <c r="F1" s="17" t="s">
        <v>57</v>
      </c>
      <c r="G1" s="2" t="s">
        <v>59</v>
      </c>
      <c r="H1" s="2" t="s">
        <v>60</v>
      </c>
      <c r="I1" s="2" t="s">
        <v>61</v>
      </c>
    </row>
    <row r="2" spans="1:9" ht="90" customHeight="1">
      <c r="A2" s="3" t="s">
        <v>70</v>
      </c>
      <c r="B2" s="3"/>
      <c r="C2" s="5" t="s">
        <v>87</v>
      </c>
      <c r="D2" s="3" t="s">
        <v>83</v>
      </c>
      <c r="E2" s="3" t="s">
        <v>85</v>
      </c>
      <c r="F2" s="4">
        <v>10</v>
      </c>
      <c r="G2" s="15">
        <v>0.18</v>
      </c>
      <c r="H2" s="15">
        <f>G2*2.204623</f>
        <v>0.39683214</v>
      </c>
      <c r="I2" s="20">
        <f>ROUNDUP(H2*16,0)</f>
        <v>7</v>
      </c>
    </row>
    <row r="3" spans="1:9" ht="90" customHeight="1">
      <c r="A3" s="3" t="s">
        <v>10</v>
      </c>
      <c r="B3" s="3"/>
      <c r="C3" s="5" t="s">
        <v>88</v>
      </c>
      <c r="D3" s="3" t="s">
        <v>76</v>
      </c>
      <c r="E3" s="3" t="s">
        <v>85</v>
      </c>
      <c r="F3" s="4">
        <v>10</v>
      </c>
      <c r="G3" s="15">
        <v>0.18</v>
      </c>
      <c r="H3" s="15">
        <f t="shared" ref="H3:H7" si="0">G3*2.204623</f>
        <v>0.39683214</v>
      </c>
      <c r="I3" s="20">
        <f t="shared" ref="I3:I7" si="1">ROUNDUP(H3*16,0)</f>
        <v>7</v>
      </c>
    </row>
    <row r="4" spans="1:9" ht="90" customHeight="1">
      <c r="A4" s="3" t="s">
        <v>6</v>
      </c>
      <c r="B4" s="3"/>
      <c r="C4" s="5" t="s">
        <v>89</v>
      </c>
      <c r="D4" s="5" t="s">
        <v>72</v>
      </c>
      <c r="E4" s="19" t="s">
        <v>84</v>
      </c>
      <c r="F4" s="4">
        <v>5</v>
      </c>
      <c r="G4" s="15">
        <v>0.11</v>
      </c>
      <c r="H4" s="15">
        <f t="shared" si="0"/>
        <v>0.24250853000000003</v>
      </c>
      <c r="I4" s="20">
        <f t="shared" si="1"/>
        <v>4</v>
      </c>
    </row>
    <row r="5" spans="1:9" ht="90" customHeight="1">
      <c r="A5" s="3" t="s">
        <v>8</v>
      </c>
      <c r="B5" s="3"/>
      <c r="C5" s="5" t="s">
        <v>90</v>
      </c>
      <c r="D5" s="3" t="s">
        <v>74</v>
      </c>
      <c r="E5" s="3" t="s">
        <v>84</v>
      </c>
      <c r="F5" s="4">
        <v>5</v>
      </c>
      <c r="G5" s="15">
        <v>0.11</v>
      </c>
      <c r="H5" s="15">
        <f t="shared" si="0"/>
        <v>0.24250853000000003</v>
      </c>
      <c r="I5" s="20">
        <f t="shared" si="1"/>
        <v>4</v>
      </c>
    </row>
    <row r="6" spans="1:9" ht="90" customHeight="1">
      <c r="A6" s="3" t="s">
        <v>7</v>
      </c>
      <c r="B6" s="3"/>
      <c r="C6" s="5" t="s">
        <v>91</v>
      </c>
      <c r="D6" s="5" t="s">
        <v>73</v>
      </c>
      <c r="E6" s="5" t="s">
        <v>85</v>
      </c>
      <c r="F6" s="4">
        <v>10</v>
      </c>
      <c r="G6" s="15">
        <v>0.11</v>
      </c>
      <c r="H6" s="15">
        <f t="shared" si="0"/>
        <v>0.24250853000000003</v>
      </c>
      <c r="I6" s="20">
        <f t="shared" si="1"/>
        <v>4</v>
      </c>
    </row>
    <row r="7" spans="1:9" ht="90" customHeight="1">
      <c r="A7" s="3" t="s">
        <v>9</v>
      </c>
      <c r="B7" s="3"/>
      <c r="C7" s="5" t="s">
        <v>92</v>
      </c>
      <c r="D7" s="3" t="s">
        <v>75</v>
      </c>
      <c r="E7" s="3" t="s">
        <v>86</v>
      </c>
      <c r="F7" s="36">
        <v>14</v>
      </c>
      <c r="G7" s="15">
        <v>0.11</v>
      </c>
      <c r="H7" s="15">
        <f t="shared" si="0"/>
        <v>0.24250853000000003</v>
      </c>
      <c r="I7" s="20">
        <f t="shared" si="1"/>
        <v>4</v>
      </c>
    </row>
    <row r="8" spans="1:9">
      <c r="A8" s="23"/>
      <c r="B8" s="23"/>
      <c r="C8" s="23"/>
      <c r="D8" s="23"/>
      <c r="E8" s="37" t="s">
        <v>82</v>
      </c>
      <c r="F8" s="4">
        <f>SUM(F2:F7)</f>
        <v>54</v>
      </c>
    </row>
  </sheetData>
  <sortState ref="A2:I7">
    <sortCondition ref="A2:A7"/>
  </sortState>
  <phoneticPr fontId="2" type="noConversion"/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9"/>
  <sheetViews>
    <sheetView workbookViewId="0">
      <pane ySplit="1" topLeftCell="A6" activePane="bottomLeft" state="frozen"/>
      <selection pane="bottomLeft" activeCell="G2" sqref="G2:G8"/>
    </sheetView>
  </sheetViews>
  <sheetFormatPr defaultRowHeight="14.4"/>
  <cols>
    <col min="1" max="1" width="26.09765625" bestFit="1" customWidth="1"/>
    <col min="2" max="2" width="15.09765625" customWidth="1"/>
    <col min="3" max="3" width="34.3984375" customWidth="1"/>
    <col min="4" max="4" width="13.8984375" style="14" customWidth="1"/>
    <col min="5" max="5" width="24.19921875" customWidth="1"/>
    <col min="6" max="6" width="26.19921875" style="14" customWidth="1"/>
    <col min="7" max="7" width="8.796875" style="11"/>
    <col min="8" max="8" width="11" style="11" bestFit="1" customWidth="1"/>
    <col min="9" max="9" width="10.69921875" style="11" bestFit="1" customWidth="1"/>
    <col min="10" max="10" width="11" style="11" bestFit="1" customWidth="1"/>
  </cols>
  <sheetData>
    <row r="1" spans="1:10" ht="16.149999999999999">
      <c r="A1" s="1" t="s">
        <v>0</v>
      </c>
      <c r="B1" s="1" t="s">
        <v>55</v>
      </c>
      <c r="C1" s="1" t="s">
        <v>56</v>
      </c>
      <c r="D1" s="1" t="s">
        <v>67</v>
      </c>
      <c r="E1" s="1" t="s">
        <v>77</v>
      </c>
      <c r="F1" s="34" t="s">
        <v>159</v>
      </c>
      <c r="G1" s="1" t="s">
        <v>57</v>
      </c>
      <c r="H1" s="2" t="s">
        <v>59</v>
      </c>
      <c r="I1" s="2" t="s">
        <v>60</v>
      </c>
      <c r="J1" s="2" t="s">
        <v>61</v>
      </c>
    </row>
    <row r="2" spans="1:10" ht="90" customHeight="1">
      <c r="A2" s="3" t="s">
        <v>48</v>
      </c>
      <c r="B2" s="3"/>
      <c r="C2" s="5" t="s">
        <v>161</v>
      </c>
      <c r="D2" s="5" t="s">
        <v>162</v>
      </c>
      <c r="E2" s="3" t="s">
        <v>155</v>
      </c>
      <c r="F2" s="5" t="s">
        <v>160</v>
      </c>
      <c r="G2" s="4">
        <v>3</v>
      </c>
      <c r="H2" s="15">
        <v>0.4</v>
      </c>
      <c r="I2" s="15">
        <f>H2*2.204623</f>
        <v>0.88184920000000011</v>
      </c>
      <c r="J2" s="4">
        <f>ROUNDUP(I2*16,0)</f>
        <v>15</v>
      </c>
    </row>
    <row r="3" spans="1:10" ht="90" customHeight="1">
      <c r="A3" s="3" t="s">
        <v>49</v>
      </c>
      <c r="B3" s="3"/>
      <c r="C3" s="5" t="s">
        <v>163</v>
      </c>
      <c r="D3" s="5" t="s">
        <v>162</v>
      </c>
      <c r="E3" s="3" t="s">
        <v>155</v>
      </c>
      <c r="F3" s="5" t="s">
        <v>160</v>
      </c>
      <c r="G3" s="4">
        <v>3</v>
      </c>
      <c r="H3" s="15">
        <v>0.4</v>
      </c>
      <c r="I3" s="15">
        <f t="shared" ref="I3:I8" si="0">H3*2.204623</f>
        <v>0.88184920000000011</v>
      </c>
      <c r="J3" s="4">
        <f t="shared" ref="J3:J8" si="1">ROUNDUP(I3*16,0)</f>
        <v>15</v>
      </c>
    </row>
    <row r="4" spans="1:10" ht="90" customHeight="1">
      <c r="A4" s="3" t="s">
        <v>50</v>
      </c>
      <c r="B4" s="3"/>
      <c r="C4" s="5" t="s">
        <v>164</v>
      </c>
      <c r="D4" s="5" t="s">
        <v>153</v>
      </c>
      <c r="E4" s="3" t="s">
        <v>156</v>
      </c>
      <c r="F4" s="5" t="s">
        <v>160</v>
      </c>
      <c r="G4" s="4">
        <v>3</v>
      </c>
      <c r="H4" s="15">
        <v>0.4</v>
      </c>
      <c r="I4" s="15">
        <f t="shared" si="0"/>
        <v>0.88184920000000011</v>
      </c>
      <c r="J4" s="4">
        <f t="shared" si="1"/>
        <v>15</v>
      </c>
    </row>
    <row r="5" spans="1:10" ht="90" customHeight="1">
      <c r="A5" s="3" t="s">
        <v>51</v>
      </c>
      <c r="B5" s="3"/>
      <c r="C5" s="5" t="s">
        <v>165</v>
      </c>
      <c r="D5" s="5" t="s">
        <v>153</v>
      </c>
      <c r="E5" s="3" t="s">
        <v>156</v>
      </c>
      <c r="F5" s="5" t="s">
        <v>160</v>
      </c>
      <c r="G5" s="4">
        <v>3</v>
      </c>
      <c r="H5" s="15">
        <v>0.4</v>
      </c>
      <c r="I5" s="15">
        <f t="shared" si="0"/>
        <v>0.88184920000000011</v>
      </c>
      <c r="J5" s="4">
        <f t="shared" si="1"/>
        <v>15</v>
      </c>
    </row>
    <row r="6" spans="1:10" ht="90" customHeight="1">
      <c r="A6" s="3" t="s">
        <v>52</v>
      </c>
      <c r="B6" s="3"/>
      <c r="C6" s="5" t="s">
        <v>166</v>
      </c>
      <c r="D6" s="5" t="s">
        <v>167</v>
      </c>
      <c r="E6" s="7" t="s">
        <v>157</v>
      </c>
      <c r="F6" s="5" t="s">
        <v>160</v>
      </c>
      <c r="G6" s="6">
        <v>3</v>
      </c>
      <c r="H6" s="15">
        <v>0.4</v>
      </c>
      <c r="I6" s="15">
        <f t="shared" si="0"/>
        <v>0.88184920000000011</v>
      </c>
      <c r="J6" s="4">
        <f t="shared" si="1"/>
        <v>15</v>
      </c>
    </row>
    <row r="7" spans="1:10" ht="90" customHeight="1">
      <c r="A7" s="3" t="s">
        <v>154</v>
      </c>
      <c r="B7" s="3"/>
      <c r="C7" s="5" t="s">
        <v>168</v>
      </c>
      <c r="D7" s="5" t="s">
        <v>153</v>
      </c>
      <c r="E7" s="7" t="s">
        <v>158</v>
      </c>
      <c r="F7" s="5" t="s">
        <v>160</v>
      </c>
      <c r="G7" s="6">
        <v>5</v>
      </c>
      <c r="H7" s="15">
        <v>0.4</v>
      </c>
      <c r="I7" s="15">
        <f t="shared" si="0"/>
        <v>0.88184920000000011</v>
      </c>
      <c r="J7" s="4">
        <f t="shared" si="1"/>
        <v>15</v>
      </c>
    </row>
    <row r="8" spans="1:10" ht="90" customHeight="1">
      <c r="A8" s="3" t="s">
        <v>53</v>
      </c>
      <c r="B8" s="3"/>
      <c r="C8" s="5" t="s">
        <v>169</v>
      </c>
      <c r="D8" s="5" t="s">
        <v>170</v>
      </c>
      <c r="E8" s="7" t="s">
        <v>158</v>
      </c>
      <c r="F8" s="5" t="s">
        <v>160</v>
      </c>
      <c r="G8" s="6">
        <v>5</v>
      </c>
      <c r="H8" s="15">
        <v>0.4</v>
      </c>
      <c r="I8" s="15">
        <f t="shared" si="0"/>
        <v>0.88184920000000011</v>
      </c>
      <c r="J8" s="4">
        <f t="shared" si="1"/>
        <v>15</v>
      </c>
    </row>
    <row r="9" spans="1:10">
      <c r="A9" s="23"/>
      <c r="B9" s="23"/>
      <c r="C9" s="23"/>
      <c r="D9" s="23"/>
      <c r="E9" s="23"/>
      <c r="F9" s="16" t="s">
        <v>95</v>
      </c>
      <c r="G9" s="4">
        <f>SUM(G2:G8)</f>
        <v>25</v>
      </c>
      <c r="H9" s="35"/>
      <c r="I9" s="35"/>
      <c r="J9" s="35"/>
    </row>
  </sheetData>
  <phoneticPr fontId="2" type="noConversion"/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8"/>
  <sheetViews>
    <sheetView workbookViewId="0">
      <pane ySplit="1" topLeftCell="A2" activePane="bottomLeft" state="frozen"/>
      <selection pane="bottomLeft" activeCell="F7" sqref="F2:F7"/>
    </sheetView>
  </sheetViews>
  <sheetFormatPr defaultRowHeight="14.4"/>
  <cols>
    <col min="1" max="1" width="28.19921875" bestFit="1" customWidth="1"/>
    <col min="2" max="2" width="15.09765625" customWidth="1"/>
    <col min="3" max="3" width="31.09765625" customWidth="1"/>
    <col min="4" max="4" width="15.69921875" customWidth="1"/>
    <col min="5" max="5" width="22.3984375" customWidth="1"/>
    <col min="7" max="7" width="11" bestFit="1" customWidth="1"/>
    <col min="8" max="8" width="10.69921875" bestFit="1" customWidth="1"/>
    <col min="9" max="9" width="11" bestFit="1" customWidth="1"/>
  </cols>
  <sheetData>
    <row r="1" spans="1:9" ht="16.149999999999999">
      <c r="A1" s="1" t="s">
        <v>0</v>
      </c>
      <c r="B1" s="1" t="s">
        <v>55</v>
      </c>
      <c r="C1" s="1" t="s">
        <v>56</v>
      </c>
      <c r="D1" s="1" t="s">
        <v>71</v>
      </c>
      <c r="E1" s="1" t="s">
        <v>77</v>
      </c>
      <c r="F1" s="1" t="s">
        <v>57</v>
      </c>
      <c r="G1" s="2" t="s">
        <v>59</v>
      </c>
      <c r="H1" s="2" t="s">
        <v>60</v>
      </c>
      <c r="I1" s="2" t="s">
        <v>61</v>
      </c>
    </row>
    <row r="2" spans="1:9" ht="90" customHeight="1">
      <c r="A2" s="3" t="s">
        <v>42</v>
      </c>
      <c r="B2" s="3"/>
      <c r="C2" s="5" t="s">
        <v>133</v>
      </c>
      <c r="D2" s="5" t="s">
        <v>126</v>
      </c>
      <c r="E2" s="8" t="s">
        <v>130</v>
      </c>
      <c r="F2" s="8">
        <v>3</v>
      </c>
      <c r="G2" s="15">
        <v>0.42</v>
      </c>
      <c r="H2" s="15">
        <f>G2*2.204623</f>
        <v>0.92594166000000011</v>
      </c>
      <c r="I2" s="20">
        <f>ROUNDUP(H2*16,0)</f>
        <v>15</v>
      </c>
    </row>
    <row r="3" spans="1:9" ht="90" customHeight="1">
      <c r="A3" s="3" t="s">
        <v>43</v>
      </c>
      <c r="B3" s="3"/>
      <c r="C3" s="5" t="s">
        <v>134</v>
      </c>
      <c r="D3" s="5" t="s">
        <v>127</v>
      </c>
      <c r="E3" s="8" t="s">
        <v>130</v>
      </c>
      <c r="F3" s="8">
        <v>3</v>
      </c>
      <c r="G3" s="15">
        <v>0.42</v>
      </c>
      <c r="H3" s="15">
        <f t="shared" ref="H3:H7" si="0">G3*2.204623</f>
        <v>0.92594166000000011</v>
      </c>
      <c r="I3" s="20">
        <f t="shared" ref="I3:I7" si="1">ROUNDUP(H3*16,0)</f>
        <v>15</v>
      </c>
    </row>
    <row r="4" spans="1:9" ht="90" customHeight="1">
      <c r="A4" s="3" t="s">
        <v>44</v>
      </c>
      <c r="B4" s="3"/>
      <c r="C4" s="5" t="s">
        <v>135</v>
      </c>
      <c r="D4" s="5" t="s">
        <v>128</v>
      </c>
      <c r="E4" s="8" t="s">
        <v>130</v>
      </c>
      <c r="F4" s="8">
        <v>3</v>
      </c>
      <c r="G4" s="15">
        <v>0.42</v>
      </c>
      <c r="H4" s="15">
        <f t="shared" si="0"/>
        <v>0.92594166000000011</v>
      </c>
      <c r="I4" s="20">
        <f t="shared" si="1"/>
        <v>15</v>
      </c>
    </row>
    <row r="5" spans="1:9" ht="90" customHeight="1">
      <c r="A5" s="3" t="s">
        <v>45</v>
      </c>
      <c r="B5" s="3"/>
      <c r="C5" s="5" t="s">
        <v>136</v>
      </c>
      <c r="D5" s="5" t="s">
        <v>129</v>
      </c>
      <c r="E5" s="8" t="s">
        <v>130</v>
      </c>
      <c r="F5" s="8">
        <v>3</v>
      </c>
      <c r="G5" s="15">
        <v>0.42</v>
      </c>
      <c r="H5" s="15">
        <f t="shared" si="0"/>
        <v>0.92594166000000011</v>
      </c>
      <c r="I5" s="20">
        <f t="shared" si="1"/>
        <v>15</v>
      </c>
    </row>
    <row r="6" spans="1:9" ht="90" customHeight="1">
      <c r="A6" s="3" t="s">
        <v>46</v>
      </c>
      <c r="B6" s="3"/>
      <c r="C6" s="5" t="s">
        <v>137</v>
      </c>
      <c r="D6" s="5" t="s">
        <v>131</v>
      </c>
      <c r="E6" s="8" t="s">
        <v>130</v>
      </c>
      <c r="F6" s="8">
        <v>3</v>
      </c>
      <c r="G6" s="15">
        <v>0.42</v>
      </c>
      <c r="H6" s="15">
        <f t="shared" si="0"/>
        <v>0.92594166000000011</v>
      </c>
      <c r="I6" s="20">
        <f t="shared" si="1"/>
        <v>15</v>
      </c>
    </row>
    <row r="7" spans="1:9" ht="90" customHeight="1">
      <c r="A7" s="22" t="s">
        <v>47</v>
      </c>
      <c r="B7" s="22"/>
      <c r="C7" s="26" t="s">
        <v>138</v>
      </c>
      <c r="D7" s="26" t="s">
        <v>132</v>
      </c>
      <c r="E7" s="8" t="s">
        <v>130</v>
      </c>
      <c r="F7" s="8">
        <v>3</v>
      </c>
      <c r="G7" s="15">
        <v>0.42</v>
      </c>
      <c r="H7" s="15">
        <f t="shared" si="0"/>
        <v>0.92594166000000011</v>
      </c>
      <c r="I7" s="20">
        <f t="shared" si="1"/>
        <v>15</v>
      </c>
    </row>
    <row r="8" spans="1:9">
      <c r="A8" s="27"/>
      <c r="B8" s="27"/>
      <c r="C8" s="27"/>
      <c r="D8" s="28"/>
      <c r="E8" s="21" t="s">
        <v>95</v>
      </c>
      <c r="F8" s="4">
        <f>SUM(F2:F7)</f>
        <v>18</v>
      </c>
    </row>
  </sheetData>
  <phoneticPr fontId="2" type="noConversion"/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"/>
  <sheetViews>
    <sheetView workbookViewId="0">
      <pane ySplit="1" topLeftCell="A2" activePane="bottomLeft" state="frozen"/>
      <selection pane="bottomLeft" activeCell="F6" sqref="F2:F6"/>
    </sheetView>
  </sheetViews>
  <sheetFormatPr defaultRowHeight="14.4"/>
  <cols>
    <col min="1" max="1" width="30.5" bestFit="1" customWidth="1"/>
    <col min="2" max="2" width="15.5" customWidth="1"/>
    <col min="3" max="3" width="18.69921875" style="13" customWidth="1"/>
    <col min="5" max="5" width="16.3984375" style="14" customWidth="1"/>
    <col min="7" max="7" width="11" bestFit="1" customWidth="1"/>
    <col min="8" max="8" width="10.69921875" bestFit="1" customWidth="1"/>
    <col min="9" max="9" width="11" bestFit="1" customWidth="1"/>
  </cols>
  <sheetData>
    <row r="1" spans="1:9" ht="16.149999999999999">
      <c r="A1" s="1" t="s">
        <v>0</v>
      </c>
      <c r="B1" s="1" t="s">
        <v>55</v>
      </c>
      <c r="C1" s="1" t="s">
        <v>56</v>
      </c>
      <c r="D1" s="1" t="s">
        <v>71</v>
      </c>
      <c r="E1" s="1" t="s">
        <v>77</v>
      </c>
      <c r="F1" s="1" t="s">
        <v>57</v>
      </c>
      <c r="G1" s="2" t="s">
        <v>59</v>
      </c>
      <c r="H1" s="2" t="s">
        <v>60</v>
      </c>
      <c r="I1" s="2" t="s">
        <v>61</v>
      </c>
    </row>
    <row r="2" spans="1:9" ht="90" customHeight="1">
      <c r="A2" s="3" t="s">
        <v>11</v>
      </c>
      <c r="B2" s="3"/>
      <c r="C2" s="24" t="s">
        <v>96</v>
      </c>
      <c r="D2" s="4" t="s">
        <v>16</v>
      </c>
      <c r="E2" s="4" t="s">
        <v>93</v>
      </c>
      <c r="F2" s="4">
        <v>5</v>
      </c>
      <c r="G2" s="15">
        <v>0.05</v>
      </c>
      <c r="H2" s="15">
        <f>G2*2.204623</f>
        <v>0.11023115000000001</v>
      </c>
      <c r="I2" s="20">
        <f>ROUNDUP(H2*16,0)</f>
        <v>2</v>
      </c>
    </row>
    <row r="3" spans="1:9" ht="90" customHeight="1">
      <c r="A3" s="3" t="s">
        <v>12</v>
      </c>
      <c r="B3" s="3"/>
      <c r="C3" s="24" t="s">
        <v>97</v>
      </c>
      <c r="D3" s="4" t="s">
        <v>17</v>
      </c>
      <c r="E3" s="4" t="s">
        <v>93</v>
      </c>
      <c r="F3" s="4">
        <v>5</v>
      </c>
      <c r="G3" s="15">
        <v>0.05</v>
      </c>
      <c r="H3" s="15">
        <f>G3*2.204623</f>
        <v>0.11023115000000001</v>
      </c>
      <c r="I3" s="20">
        <f>ROUNDUP(H3*16,0)</f>
        <v>2</v>
      </c>
    </row>
    <row r="4" spans="1:9" ht="90" customHeight="1">
      <c r="A4" s="3" t="s">
        <v>13</v>
      </c>
      <c r="B4" s="3"/>
      <c r="C4" s="24" t="s">
        <v>98</v>
      </c>
      <c r="D4" s="4" t="s">
        <v>18</v>
      </c>
      <c r="E4" s="4" t="s">
        <v>93</v>
      </c>
      <c r="F4" s="4">
        <v>5</v>
      </c>
      <c r="G4" s="15">
        <v>0.05</v>
      </c>
      <c r="H4" s="15">
        <f>G4*2.204623</f>
        <v>0.11023115000000001</v>
      </c>
      <c r="I4" s="20">
        <f>ROUNDUP(H4*16,0)</f>
        <v>2</v>
      </c>
    </row>
    <row r="5" spans="1:9" ht="90" customHeight="1">
      <c r="A5" s="3" t="s">
        <v>14</v>
      </c>
      <c r="B5" s="3"/>
      <c r="C5" s="24" t="s">
        <v>99</v>
      </c>
      <c r="D5" s="4" t="s">
        <v>19</v>
      </c>
      <c r="E5" s="4" t="s">
        <v>93</v>
      </c>
      <c r="F5" s="4">
        <v>5</v>
      </c>
      <c r="G5" s="15">
        <v>0.05</v>
      </c>
      <c r="H5" s="15">
        <f>G5*2.204623</f>
        <v>0.11023115000000001</v>
      </c>
      <c r="I5" s="20">
        <f>ROUNDUP(H5*16,0)</f>
        <v>2</v>
      </c>
    </row>
    <row r="6" spans="1:9" ht="90" customHeight="1">
      <c r="A6" s="3" t="s">
        <v>15</v>
      </c>
      <c r="B6" s="3"/>
      <c r="C6" s="24" t="s">
        <v>100</v>
      </c>
      <c r="D6" s="8" t="s">
        <v>94</v>
      </c>
      <c r="E6" s="8" t="s">
        <v>93</v>
      </c>
      <c r="F6" s="4">
        <v>5</v>
      </c>
      <c r="G6" s="15">
        <v>0.05</v>
      </c>
      <c r="H6" s="15">
        <f>G6*2.204623</f>
        <v>0.11023115000000001</v>
      </c>
      <c r="I6" s="20">
        <f>ROUNDUP(H6*16,0)</f>
        <v>2</v>
      </c>
    </row>
    <row r="7" spans="1:9">
      <c r="A7" s="23"/>
      <c r="B7" s="23"/>
      <c r="C7" s="25"/>
      <c r="D7" s="23"/>
      <c r="E7" s="16" t="s">
        <v>95</v>
      </c>
      <c r="F7" s="3">
        <f>SUM(F2:F6)</f>
        <v>25</v>
      </c>
    </row>
  </sheetData>
  <sortState ref="A2:I6">
    <sortCondition ref="A2:A6"/>
  </sortState>
  <phoneticPr fontId="2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"/>
  <sheetViews>
    <sheetView workbookViewId="0">
      <pane ySplit="1" topLeftCell="A2" activePane="bottomLeft" state="frozen"/>
      <selection pane="bottomLeft" activeCell="F3" sqref="F2:F3"/>
    </sheetView>
  </sheetViews>
  <sheetFormatPr defaultRowHeight="14.4"/>
  <cols>
    <col min="1" max="1" width="30.5" bestFit="1" customWidth="1"/>
    <col min="2" max="2" width="14.09765625" customWidth="1"/>
    <col min="3" max="3" width="28.5" customWidth="1"/>
    <col min="4" max="4" width="10.69921875" customWidth="1"/>
    <col min="5" max="5" width="18.59765625" customWidth="1"/>
    <col min="7" max="7" width="11" bestFit="1" customWidth="1"/>
    <col min="8" max="8" width="10.69921875" bestFit="1" customWidth="1"/>
    <col min="9" max="9" width="11" bestFit="1" customWidth="1"/>
  </cols>
  <sheetData>
    <row r="1" spans="1:9" ht="16.149999999999999">
      <c r="A1" s="1" t="s">
        <v>0</v>
      </c>
      <c r="B1" s="1" t="s">
        <v>55</v>
      </c>
      <c r="C1" s="1" t="s">
        <v>56</v>
      </c>
      <c r="D1" s="1" t="s">
        <v>71</v>
      </c>
      <c r="E1" s="1" t="s">
        <v>77</v>
      </c>
      <c r="F1" s="1" t="s">
        <v>57</v>
      </c>
      <c r="G1" s="2" t="s">
        <v>59</v>
      </c>
      <c r="H1" s="2" t="s">
        <v>60</v>
      </c>
      <c r="I1" s="2" t="s">
        <v>61</v>
      </c>
    </row>
    <row r="2" spans="1:9" ht="90" customHeight="1">
      <c r="A2" s="3" t="s">
        <v>31</v>
      </c>
      <c r="B2" s="3"/>
      <c r="C2" s="5" t="s">
        <v>120</v>
      </c>
      <c r="D2" s="5" t="s">
        <v>118</v>
      </c>
      <c r="E2" s="3" t="s">
        <v>116</v>
      </c>
      <c r="F2" s="4">
        <v>5</v>
      </c>
      <c r="G2" s="15">
        <v>0.06</v>
      </c>
      <c r="H2" s="15">
        <f>G2*2.204623</f>
        <v>0.13227738</v>
      </c>
      <c r="I2" s="20">
        <f>ROUNDUP(H2*16,0)</f>
        <v>3</v>
      </c>
    </row>
    <row r="3" spans="1:9" ht="90" customHeight="1">
      <c r="A3" s="3" t="s">
        <v>32</v>
      </c>
      <c r="B3" s="3"/>
      <c r="C3" s="5" t="s">
        <v>121</v>
      </c>
      <c r="D3" s="5" t="s">
        <v>119</v>
      </c>
      <c r="E3" s="3" t="s">
        <v>116</v>
      </c>
      <c r="F3" s="4">
        <v>5</v>
      </c>
      <c r="G3" s="15">
        <v>0.06</v>
      </c>
      <c r="H3" s="15">
        <f t="shared" ref="H3" si="0">G3*2.204623</f>
        <v>0.13227738</v>
      </c>
      <c r="I3" s="20">
        <f t="shared" ref="I3" si="1">ROUNDUP(H3*16,0)</f>
        <v>3</v>
      </c>
    </row>
    <row r="4" spans="1:9">
      <c r="A4" s="23"/>
      <c r="B4" s="23"/>
      <c r="C4" s="23"/>
      <c r="D4" s="23"/>
      <c r="E4" s="16" t="s">
        <v>95</v>
      </c>
      <c r="F4" s="4">
        <f>SUM(F2:F3)</f>
        <v>10</v>
      </c>
    </row>
  </sheetData>
  <phoneticPr fontId="2" type="noConversion"/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workbookViewId="0">
      <pane ySplit="1" topLeftCell="A2" activePane="bottomLeft" state="frozen"/>
      <selection pane="bottomLeft" activeCell="E3" sqref="E2:E3"/>
    </sheetView>
  </sheetViews>
  <sheetFormatPr defaultRowHeight="14.4"/>
  <cols>
    <col min="1" max="1" width="30.5" bestFit="1" customWidth="1"/>
    <col min="2" max="2" width="14.09765625" customWidth="1"/>
    <col min="3" max="3" width="34.19921875" customWidth="1"/>
    <col min="4" max="4" width="19.8984375" style="14" customWidth="1"/>
    <col min="6" max="6" width="11" bestFit="1" customWidth="1"/>
    <col min="7" max="7" width="10.69921875" bestFit="1" customWidth="1"/>
    <col min="8" max="8" width="11" bestFit="1" customWidth="1"/>
  </cols>
  <sheetData>
    <row r="1" spans="1:8" ht="16.149999999999999">
      <c r="A1" s="1" t="s">
        <v>0</v>
      </c>
      <c r="B1" s="1" t="s">
        <v>55</v>
      </c>
      <c r="C1" s="1" t="s">
        <v>56</v>
      </c>
      <c r="D1" s="1" t="s">
        <v>77</v>
      </c>
      <c r="E1" s="1" t="s">
        <v>57</v>
      </c>
      <c r="F1" s="2" t="s">
        <v>59</v>
      </c>
      <c r="G1" s="2" t="s">
        <v>60</v>
      </c>
      <c r="H1" s="2" t="s">
        <v>61</v>
      </c>
    </row>
    <row r="2" spans="1:8" ht="90" customHeight="1">
      <c r="A2" s="22" t="s">
        <v>24</v>
      </c>
      <c r="B2" s="22"/>
      <c r="C2" s="26" t="s">
        <v>112</v>
      </c>
      <c r="D2" s="26" t="s">
        <v>111</v>
      </c>
      <c r="E2" s="4">
        <v>5</v>
      </c>
      <c r="F2" s="15">
        <v>0.25</v>
      </c>
      <c r="G2" s="15">
        <f>F2*2.204623</f>
        <v>0.55115575000000006</v>
      </c>
      <c r="H2" s="20">
        <f>ROUNDUP(G2*16,0)</f>
        <v>9</v>
      </c>
    </row>
    <row r="3" spans="1:8" ht="90" customHeight="1">
      <c r="A3" s="3" t="s">
        <v>23</v>
      </c>
      <c r="B3" s="3"/>
      <c r="C3" s="5" t="s">
        <v>113</v>
      </c>
      <c r="D3" s="5" t="s">
        <v>110</v>
      </c>
      <c r="E3" s="9">
        <v>5</v>
      </c>
      <c r="F3" s="15">
        <v>0.25</v>
      </c>
      <c r="G3" s="15">
        <f>F3*2.204623</f>
        <v>0.55115575000000006</v>
      </c>
      <c r="H3" s="20">
        <f>ROUNDUP(G3*16,0)</f>
        <v>9</v>
      </c>
    </row>
    <row r="4" spans="1:8">
      <c r="A4" s="23"/>
      <c r="B4" s="23"/>
      <c r="C4" s="23"/>
      <c r="D4" s="16" t="s">
        <v>95</v>
      </c>
      <c r="E4" s="4">
        <f>SUM(E2:E3)</f>
        <v>10</v>
      </c>
    </row>
  </sheetData>
  <sortState ref="A2:H4">
    <sortCondition ref="A2"/>
  </sortState>
  <phoneticPr fontId="2" type="noConversion"/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pane ySplit="1" topLeftCell="A2" activePane="bottomLeft" state="frozen"/>
      <selection pane="bottomLeft" activeCell="E4" sqref="E2:E4"/>
    </sheetView>
  </sheetViews>
  <sheetFormatPr defaultRowHeight="14.4"/>
  <cols>
    <col min="1" max="1" width="29.3984375" bestFit="1" customWidth="1"/>
    <col min="2" max="2" width="14.59765625" customWidth="1"/>
    <col min="3" max="3" width="34.296875" customWidth="1"/>
    <col min="4" max="4" width="18.296875" customWidth="1"/>
    <col min="5" max="5" width="11.796875" customWidth="1"/>
    <col min="6" max="6" width="11" bestFit="1" customWidth="1"/>
    <col min="7" max="7" width="10.69921875" bestFit="1" customWidth="1"/>
    <col min="8" max="8" width="11" bestFit="1" customWidth="1"/>
  </cols>
  <sheetData>
    <row r="1" spans="1:8" ht="16.149999999999999">
      <c r="A1" s="1" t="s">
        <v>0</v>
      </c>
      <c r="B1" s="1" t="s">
        <v>55</v>
      </c>
      <c r="C1" s="1" t="s">
        <v>56</v>
      </c>
      <c r="D1" s="1" t="s">
        <v>77</v>
      </c>
      <c r="E1" s="1" t="s">
        <v>57</v>
      </c>
      <c r="F1" s="2" t="s">
        <v>59</v>
      </c>
      <c r="G1" s="2" t="s">
        <v>60</v>
      </c>
      <c r="H1" s="2" t="s">
        <v>61</v>
      </c>
    </row>
    <row r="2" spans="1:8" ht="90" customHeight="1">
      <c r="A2" s="3" t="s">
        <v>34</v>
      </c>
      <c r="B2" s="3"/>
      <c r="C2" s="5" t="s">
        <v>123</v>
      </c>
      <c r="D2" s="4" t="s">
        <v>122</v>
      </c>
      <c r="E2" s="4">
        <v>3</v>
      </c>
      <c r="F2" s="15">
        <v>0.5</v>
      </c>
      <c r="G2" s="15">
        <f>F2*2.204623</f>
        <v>1.1023115000000001</v>
      </c>
      <c r="H2" s="20">
        <f>ROUNDUP(G2*16,0)</f>
        <v>18</v>
      </c>
    </row>
    <row r="3" spans="1:8" ht="90" customHeight="1">
      <c r="A3" s="3" t="s">
        <v>35</v>
      </c>
      <c r="B3" s="3"/>
      <c r="C3" s="5" t="s">
        <v>124</v>
      </c>
      <c r="D3" s="4" t="s">
        <v>122</v>
      </c>
      <c r="E3" s="4">
        <v>3</v>
      </c>
      <c r="F3" s="15">
        <v>0.5</v>
      </c>
      <c r="G3" s="15">
        <f t="shared" ref="G3:G4" si="0">F3*2.204623</f>
        <v>1.1023115000000001</v>
      </c>
      <c r="H3" s="20">
        <f t="shared" ref="H3:H4" si="1">ROUNDUP(G3*16,0)</f>
        <v>18</v>
      </c>
    </row>
    <row r="4" spans="1:8" ht="90" customHeight="1">
      <c r="A4" s="3" t="s">
        <v>33</v>
      </c>
      <c r="B4" s="3"/>
      <c r="C4" s="5" t="s">
        <v>125</v>
      </c>
      <c r="D4" s="4" t="s">
        <v>122</v>
      </c>
      <c r="E4" s="4">
        <v>3</v>
      </c>
      <c r="F4" s="15">
        <v>0.5</v>
      </c>
      <c r="G4" s="15">
        <f t="shared" si="0"/>
        <v>1.1023115000000001</v>
      </c>
      <c r="H4" s="20">
        <f t="shared" si="1"/>
        <v>18</v>
      </c>
    </row>
    <row r="5" spans="1:8">
      <c r="A5" s="23"/>
      <c r="B5" s="23"/>
      <c r="C5" s="23"/>
      <c r="D5" s="16" t="s">
        <v>95</v>
      </c>
      <c r="E5" s="3">
        <f>SUM(E2:E4)</f>
        <v>9</v>
      </c>
    </row>
  </sheetData>
  <phoneticPr fontId="2" type="noConversion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</vt:i4>
      </vt:variant>
    </vt:vector>
  </HeadingPairs>
  <TitlesOfParts>
    <vt:vector size="12" baseType="lpstr">
      <vt:lpstr>Chair Leg Cover</vt:lpstr>
      <vt:lpstr>Cigarette Case</vt:lpstr>
      <vt:lpstr>Decorative Paper Tape</vt:lpstr>
      <vt:lpstr>Decorative Skateboard Tape</vt:lpstr>
      <vt:lpstr>Earmuff</vt:lpstr>
      <vt:lpstr>Face Mask</vt:lpstr>
      <vt:lpstr>Headband</vt:lpstr>
      <vt:lpstr> Oven Gloves</vt:lpstr>
      <vt:lpstr>Pencil Art Set</vt:lpstr>
      <vt:lpstr>Single Eye Mask</vt:lpstr>
      <vt:lpstr>Toilet Seat Cover Pad</vt:lpstr>
      <vt:lpstr>'Single Eye Mask'!Print_Area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Carol Chen</cp:lastModifiedBy>
  <cp:lastPrinted>2019-01-19T09:51:39Z</cp:lastPrinted>
  <dcterms:created xsi:type="dcterms:W3CDTF">2019-01-10T02:59:23Z</dcterms:created>
  <dcterms:modified xsi:type="dcterms:W3CDTF">2019-01-25T09:51:46Z</dcterms:modified>
</cp:coreProperties>
</file>